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01" windowWidth="15195" windowHeight="9210" tabRatio="756" activeTab="2"/>
  </bookViews>
  <sheets>
    <sheet name="Under 60" sheetId="1" r:id="rId1"/>
    <sheet name="Totale" sheetId="2" r:id="rId2"/>
    <sheet name="2017-2018" sheetId="3" r:id="rId3"/>
    <sheet name="2016-2017" sheetId="4" r:id="rId4"/>
    <sheet name="2015-2016" sheetId="5" r:id="rId5"/>
    <sheet name="2014-2015" sheetId="6" r:id="rId6"/>
    <sheet name="2013-2014" sheetId="7" r:id="rId7"/>
    <sheet name="2012-2013" sheetId="8" r:id="rId8"/>
    <sheet name="2011-2012" sheetId="9" r:id="rId9"/>
    <sheet name="2010-2011" sheetId="10" r:id="rId10"/>
    <sheet name="2009-2010" sheetId="11" r:id="rId11"/>
    <sheet name="2008-2009" sheetId="12" r:id="rId12"/>
    <sheet name="2007-2008" sheetId="13" r:id="rId13"/>
    <sheet name="2006-2007" sheetId="14" r:id="rId14"/>
    <sheet name="2005-2006" sheetId="15" r:id="rId15"/>
    <sheet name="2004-2005" sheetId="16" r:id="rId16"/>
  </sheets>
  <definedNames>
    <definedName name="_xlnm.Print_Area" localSheetId="1">'Totale'!$A:$IV</definedName>
    <definedName name="_xlnm.Print_Area" localSheetId="0">'Under 60'!$A$1:$AE$46</definedName>
  </definedNames>
  <calcPr fullCalcOnLoad="1"/>
</workbook>
</file>

<file path=xl/sharedStrings.xml><?xml version="1.0" encoding="utf-8"?>
<sst xmlns="http://schemas.openxmlformats.org/spreadsheetml/2006/main" count="2091" uniqueCount="85">
  <si>
    <t>Squadra</t>
  </si>
  <si>
    <t>Gianni</t>
  </si>
  <si>
    <t>Andrea</t>
  </si>
  <si>
    <t>Maurizio</t>
  </si>
  <si>
    <t>Alessandro</t>
  </si>
  <si>
    <t>Franco</t>
  </si>
  <si>
    <t>Fabrizio</t>
  </si>
  <si>
    <t>Francesco</t>
  </si>
  <si>
    <t>Campionato</t>
  </si>
  <si>
    <t>Coppa</t>
  </si>
  <si>
    <t>Totale</t>
  </si>
  <si>
    <t>Part. Gioc.</t>
  </si>
  <si>
    <t>Simone</t>
  </si>
  <si>
    <t>Luca</t>
  </si>
  <si>
    <t>Giocate</t>
  </si>
  <si>
    <t>Massimil.</t>
  </si>
  <si>
    <t>%</t>
  </si>
  <si>
    <t>Perc. Vittorie:</t>
  </si>
  <si>
    <t>Ale&amp;Franz</t>
  </si>
  <si>
    <t>Fabrizio F.</t>
  </si>
  <si>
    <t>Fabrizio M.</t>
  </si>
  <si>
    <t>Gianluca</t>
  </si>
  <si>
    <t>Mirko</t>
  </si>
  <si>
    <t>MarcoFab</t>
  </si>
  <si>
    <t>Stagione</t>
  </si>
  <si>
    <t>2004/'05</t>
  </si>
  <si>
    <t>2005/'06</t>
  </si>
  <si>
    <t>2006/'07</t>
  </si>
  <si>
    <t>2007/'08</t>
  </si>
  <si>
    <t>2008/'09</t>
  </si>
  <si>
    <t>2009/'10</t>
  </si>
  <si>
    <t>2010/'11</t>
  </si>
  <si>
    <t>2011/'12</t>
  </si>
  <si>
    <t>TOT.</t>
  </si>
  <si>
    <t>Comp.</t>
  </si>
  <si>
    <t>TOTALE</t>
  </si>
  <si>
    <t>Perc.</t>
  </si>
  <si>
    <t>Totali</t>
  </si>
  <si>
    <t>Simone L.</t>
  </si>
  <si>
    <t>Max</t>
  </si>
  <si>
    <t>Simone B.</t>
  </si>
  <si>
    <t>Under 60</t>
  </si>
  <si>
    <t>F</t>
  </si>
  <si>
    <t>Massim. D.</t>
  </si>
  <si>
    <t>Massim. S.</t>
  </si>
  <si>
    <t>Percentuale</t>
  </si>
  <si>
    <t>Part.</t>
  </si>
  <si>
    <t>Fabrizio Ma.</t>
  </si>
  <si>
    <t>Fabrizio Mi.</t>
  </si>
  <si>
    <t>Marco</t>
  </si>
  <si>
    <t>Ale&amp;Gianlu</t>
  </si>
  <si>
    <t>Ale &amp; Gianlu</t>
  </si>
  <si>
    <t>Fabrizio MA.</t>
  </si>
  <si>
    <t>Fabrizio MI.</t>
  </si>
  <si>
    <t>Mirko&amp;Samu</t>
  </si>
  <si>
    <t>Andrea N.</t>
  </si>
  <si>
    <t>Andrea T.</t>
  </si>
  <si>
    <t>Max &amp; Frank</t>
  </si>
  <si>
    <t>Max&amp;Frank</t>
  </si>
  <si>
    <t>S</t>
  </si>
  <si>
    <t>F = Fatto</t>
  </si>
  <si>
    <t>S = Subito</t>
  </si>
  <si>
    <t>S = Subito (a favore)</t>
  </si>
  <si>
    <t>F = Fatto (contro)</t>
  </si>
  <si>
    <t>Giacomo</t>
  </si>
  <si>
    <t>2012/'13</t>
  </si>
  <si>
    <t>Fab&amp;Jack</t>
  </si>
  <si>
    <t>Fab &amp; Jack</t>
  </si>
  <si>
    <t>Fabry &amp; Jack</t>
  </si>
  <si>
    <t>F = Fatto (a sfavore)</t>
  </si>
  <si>
    <t>S = Subìto (a favore)</t>
  </si>
  <si>
    <t>2013/'14</t>
  </si>
  <si>
    <t xml:space="preserve"> </t>
  </si>
  <si>
    <t>Riccardo</t>
  </si>
  <si>
    <t>2014/'15</t>
  </si>
  <si>
    <t>Claudio</t>
  </si>
  <si>
    <t>2015/'16</t>
  </si>
  <si>
    <t>Francesco B.</t>
  </si>
  <si>
    <t>Francesco F.</t>
  </si>
  <si>
    <t>Gianni &amp; Sacha</t>
  </si>
  <si>
    <t>Gian &amp; Sach</t>
  </si>
  <si>
    <t>Gian&amp;Sach</t>
  </si>
  <si>
    <t>Massimo</t>
  </si>
  <si>
    <t>2016/'17</t>
  </si>
  <si>
    <t>2017/'18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</si>
</sst>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;\-0;;@"/>
  </numFmts>
  <fonts count="17">
    <font>
      <sz val="10"/>
      <name val="Arial"/>
      <family val="0"/>
    </font>
    <font>
      <b/>
      <sz val="14"/>
      <name val="Palatino Linotype"/>
      <family val="1"/>
    </font>
    <font>
      <b/>
      <sz val="15"/>
      <name val="Bookman Old Style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12"/>
      <name val="Palatino Linotype"/>
      <family val="1"/>
    </font>
    <font>
      <b/>
      <sz val="10"/>
      <name val="Arial"/>
      <family val="0"/>
    </font>
    <font>
      <u val="single"/>
      <sz val="11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Verdana"/>
      <family val="2"/>
    </font>
    <font>
      <sz val="11"/>
      <name val="Arial"/>
      <family val="0"/>
    </font>
    <font>
      <b/>
      <sz val="14"/>
      <name val="Bookman Old Style"/>
      <family val="0"/>
    </font>
    <font>
      <sz val="14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 diagonalDown="1">
      <left style="hair"/>
      <right style="thin"/>
      <top style="hair"/>
      <bottom style="hair"/>
      <diagonal style="thin"/>
    </border>
    <border diagonalDown="1">
      <left style="thin"/>
      <right>
        <color indexed="63"/>
      </right>
      <top style="hair"/>
      <bottom>
        <color indexed="63"/>
      </bottom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hair"/>
      <bottom>
        <color indexed="63"/>
      </bottom>
      <diagonal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thin"/>
      <bottom style="hair"/>
      <diagonal style="thin"/>
    </border>
    <border diagonalUp="1">
      <left style="hair"/>
      <right style="thin"/>
      <top style="thin"/>
      <bottom style="hair"/>
      <diagonal style="thin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>
        <color indexed="63"/>
      </right>
      <top style="hair"/>
      <bottom>
        <color indexed="63"/>
      </bottom>
      <diagonal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 style="thin"/>
      <top style="hair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9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34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37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165" fontId="3" fillId="0" borderId="4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5" fontId="3" fillId="0" borderId="4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0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5" fontId="3" fillId="0" borderId="34" xfId="0" applyNumberFormat="1" applyFont="1" applyFill="1" applyBorder="1" applyAlignment="1">
      <alignment horizontal="center"/>
    </xf>
    <xf numFmtId="165" fontId="3" fillId="0" borderId="3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64" fontId="3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4" fillId="2" borderId="25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3" fillId="2" borderId="18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 vertical="center"/>
    </xf>
    <xf numFmtId="165" fontId="3" fillId="2" borderId="46" xfId="0" applyNumberFormat="1" applyFont="1" applyFill="1" applyBorder="1" applyAlignment="1">
      <alignment horizontal="center" vertical="center"/>
    </xf>
    <xf numFmtId="165" fontId="3" fillId="2" borderId="41" xfId="0" applyNumberFormat="1" applyFont="1" applyFill="1" applyBorder="1" applyAlignment="1">
      <alignment horizontal="center" vertical="center"/>
    </xf>
    <xf numFmtId="165" fontId="3" fillId="2" borderId="42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165" fontId="3" fillId="2" borderId="39" xfId="0" applyNumberFormat="1" applyFont="1" applyFill="1" applyBorder="1" applyAlignment="1">
      <alignment horizontal="center" vertical="center"/>
    </xf>
    <xf numFmtId="165" fontId="3" fillId="2" borderId="4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165" fontId="3" fillId="2" borderId="31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2" borderId="66" xfId="0" applyNumberFormat="1" applyFont="1" applyFill="1" applyBorder="1" applyAlignment="1">
      <alignment horizontal="center" vertical="center"/>
    </xf>
    <xf numFmtId="0" fontId="3" fillId="2" borderId="6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textRotation="90"/>
    </xf>
    <xf numFmtId="0" fontId="0" fillId="2" borderId="40" xfId="0" applyFill="1" applyBorder="1" applyAlignment="1">
      <alignment horizontal="center" vertical="center" textRotation="90"/>
    </xf>
    <xf numFmtId="0" fontId="0" fillId="2" borderId="67" xfId="0" applyFill="1" applyBorder="1" applyAlignment="1">
      <alignment horizontal="center" vertical="center"/>
    </xf>
    <xf numFmtId="0" fontId="3" fillId="0" borderId="66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textRotation="90"/>
    </xf>
    <xf numFmtId="0" fontId="0" fillId="0" borderId="40" xfId="0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4" fillId="0" borderId="42" xfId="0" applyFont="1" applyFill="1" applyBorder="1" applyAlignment="1">
      <alignment horizontal="center" textRotation="90"/>
    </xf>
    <xf numFmtId="0" fontId="15" fillId="0" borderId="40" xfId="0" applyFont="1" applyFill="1" applyBorder="1" applyAlignment="1">
      <alignment horizontal="center" textRotation="90"/>
    </xf>
    <xf numFmtId="0" fontId="1" fillId="0" borderId="68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 textRotation="90"/>
    </xf>
    <xf numFmtId="0" fontId="15" fillId="0" borderId="40" xfId="0" applyFont="1" applyFill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3" fillId="0" borderId="66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textRotation="90"/>
    </xf>
    <xf numFmtId="0" fontId="0" fillId="0" borderId="40" xfId="0" applyBorder="1" applyAlignment="1">
      <alignment horizontal="center" textRotation="90"/>
    </xf>
    <xf numFmtId="0" fontId="2" fillId="0" borderId="41" xfId="0" applyFont="1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0" fillId="0" borderId="74" xfId="0" applyBorder="1" applyAlignment="1">
      <alignment horizontal="center" vertical="center" textRotation="90"/>
    </xf>
    <xf numFmtId="0" fontId="1" fillId="0" borderId="68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9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2"/>
  <sheetViews>
    <sheetView zoomScale="70" zoomScaleNormal="70" workbookViewId="0" topLeftCell="A1">
      <selection activeCell="Z3" sqref="Z1:AC16384"/>
    </sheetView>
  </sheetViews>
  <sheetFormatPr defaultColWidth="9.140625" defaultRowHeight="12.75"/>
  <cols>
    <col min="1" max="1" width="19.28125" style="0" customWidth="1"/>
    <col min="2" max="21" width="5.7109375" style="0" customWidth="1"/>
    <col min="22" max="23" width="5.7109375" style="91" customWidth="1"/>
    <col min="24" max="25" width="5.7109375" style="0" customWidth="1"/>
    <col min="26" max="29" width="5.7109375" style="165" customWidth="1"/>
    <col min="30" max="30" width="3.57421875" style="0" customWidth="1"/>
    <col min="32" max="32" width="11.8515625" style="0" customWidth="1"/>
    <col min="33" max="34" width="6.7109375" style="0" customWidth="1"/>
    <col min="35" max="35" width="5.7109375" style="67" hidden="1" customWidth="1"/>
    <col min="36" max="36" width="5.28125" style="67" hidden="1" customWidth="1"/>
    <col min="37" max="37" width="3.57421875" style="0" customWidth="1"/>
    <col min="38" max="41" width="9.140625" style="67" customWidth="1"/>
  </cols>
  <sheetData>
    <row r="1" spans="1:40" ht="16.5" customHeight="1">
      <c r="A1" s="250" t="s">
        <v>24</v>
      </c>
      <c r="B1" s="231" t="s">
        <v>25</v>
      </c>
      <c r="C1" s="232"/>
      <c r="D1" s="231" t="s">
        <v>26</v>
      </c>
      <c r="E1" s="232"/>
      <c r="F1" s="231" t="s">
        <v>27</v>
      </c>
      <c r="G1" s="232"/>
      <c r="H1" s="231" t="s">
        <v>28</v>
      </c>
      <c r="I1" s="232"/>
      <c r="J1" s="231" t="s">
        <v>29</v>
      </c>
      <c r="K1" s="232"/>
      <c r="L1" s="231" t="s">
        <v>30</v>
      </c>
      <c r="M1" s="232"/>
      <c r="N1" s="231" t="s">
        <v>31</v>
      </c>
      <c r="O1" s="232"/>
      <c r="P1" s="231" t="s">
        <v>32</v>
      </c>
      <c r="Q1" s="232"/>
      <c r="R1" s="231" t="s">
        <v>65</v>
      </c>
      <c r="S1" s="232"/>
      <c r="T1" s="231" t="s">
        <v>71</v>
      </c>
      <c r="U1" s="232"/>
      <c r="V1" s="241" t="s">
        <v>74</v>
      </c>
      <c r="W1" s="242"/>
      <c r="X1" s="231" t="s">
        <v>76</v>
      </c>
      <c r="Y1" s="232"/>
      <c r="Z1" s="245" t="s">
        <v>83</v>
      </c>
      <c r="AA1" s="246"/>
      <c r="AB1" s="245" t="s">
        <v>84</v>
      </c>
      <c r="AC1" s="246"/>
      <c r="AD1" s="3"/>
      <c r="AE1" s="50" t="s">
        <v>33</v>
      </c>
      <c r="AF1" s="51" t="s">
        <v>34</v>
      </c>
      <c r="AG1" s="237" t="s">
        <v>35</v>
      </c>
      <c r="AH1" s="238"/>
      <c r="AI1" s="257" t="s">
        <v>36</v>
      </c>
      <c r="AJ1" s="258"/>
      <c r="AK1" s="3"/>
      <c r="AL1" s="50" t="s">
        <v>33</v>
      </c>
      <c r="AM1" s="237" t="s">
        <v>45</v>
      </c>
      <c r="AN1" s="238"/>
    </row>
    <row r="2" spans="1:40" ht="16.5" customHeight="1">
      <c r="A2" s="251"/>
      <c r="B2" s="233" t="s">
        <v>41</v>
      </c>
      <c r="C2" s="234"/>
      <c r="D2" s="233" t="s">
        <v>41</v>
      </c>
      <c r="E2" s="234"/>
      <c r="F2" s="233" t="s">
        <v>41</v>
      </c>
      <c r="G2" s="234"/>
      <c r="H2" s="233" t="s">
        <v>41</v>
      </c>
      <c r="I2" s="234"/>
      <c r="J2" s="233" t="s">
        <v>41</v>
      </c>
      <c r="K2" s="234"/>
      <c r="L2" s="233" t="s">
        <v>41</v>
      </c>
      <c r="M2" s="234"/>
      <c r="N2" s="233" t="s">
        <v>41</v>
      </c>
      <c r="O2" s="234"/>
      <c r="P2" s="237" t="s">
        <v>41</v>
      </c>
      <c r="Q2" s="239"/>
      <c r="R2" s="237" t="s">
        <v>41</v>
      </c>
      <c r="S2" s="239"/>
      <c r="T2" s="237" t="s">
        <v>41</v>
      </c>
      <c r="U2" s="239"/>
      <c r="V2" s="243" t="s">
        <v>41</v>
      </c>
      <c r="W2" s="244"/>
      <c r="X2" s="237" t="s">
        <v>41</v>
      </c>
      <c r="Y2" s="239"/>
      <c r="Z2" s="247" t="s">
        <v>41</v>
      </c>
      <c r="AA2" s="248"/>
      <c r="AB2" s="247" t="s">
        <v>41</v>
      </c>
      <c r="AC2" s="248"/>
      <c r="AD2" s="3"/>
      <c r="AE2" s="52"/>
      <c r="AF2" s="4"/>
      <c r="AG2" s="233" t="s">
        <v>41</v>
      </c>
      <c r="AH2" s="240"/>
      <c r="AI2" s="257" t="s">
        <v>16</v>
      </c>
      <c r="AJ2" s="258"/>
      <c r="AK2" s="3"/>
      <c r="AL2" s="52" t="s">
        <v>46</v>
      </c>
      <c r="AM2" s="233" t="s">
        <v>41</v>
      </c>
      <c r="AN2" s="240"/>
    </row>
    <row r="3" spans="1:40" ht="16.5" customHeight="1">
      <c r="A3" s="251"/>
      <c r="B3" s="53" t="s">
        <v>59</v>
      </c>
      <c r="C3" s="54" t="s">
        <v>42</v>
      </c>
      <c r="D3" s="53" t="s">
        <v>59</v>
      </c>
      <c r="E3" s="54" t="s">
        <v>42</v>
      </c>
      <c r="F3" s="53" t="s">
        <v>59</v>
      </c>
      <c r="G3" s="54" t="s">
        <v>42</v>
      </c>
      <c r="H3" s="53" t="s">
        <v>59</v>
      </c>
      <c r="I3" s="54" t="s">
        <v>42</v>
      </c>
      <c r="J3" s="53" t="s">
        <v>59</v>
      </c>
      <c r="K3" s="54" t="s">
        <v>42</v>
      </c>
      <c r="L3" s="53" t="s">
        <v>59</v>
      </c>
      <c r="M3" s="54" t="s">
        <v>42</v>
      </c>
      <c r="N3" s="53" t="s">
        <v>59</v>
      </c>
      <c r="O3" s="54" t="s">
        <v>42</v>
      </c>
      <c r="P3" s="53" t="s">
        <v>59</v>
      </c>
      <c r="Q3" s="55" t="s">
        <v>42</v>
      </c>
      <c r="R3" s="53" t="s">
        <v>59</v>
      </c>
      <c r="S3" s="55" t="s">
        <v>42</v>
      </c>
      <c r="T3" s="53" t="s">
        <v>59</v>
      </c>
      <c r="U3" s="55" t="s">
        <v>42</v>
      </c>
      <c r="V3" s="141" t="s">
        <v>59</v>
      </c>
      <c r="W3" s="142" t="s">
        <v>42</v>
      </c>
      <c r="X3" s="53" t="s">
        <v>59</v>
      </c>
      <c r="Y3" s="55" t="s">
        <v>42</v>
      </c>
      <c r="Z3" s="215" t="s">
        <v>59</v>
      </c>
      <c r="AA3" s="216" t="s">
        <v>42</v>
      </c>
      <c r="AB3" s="215" t="s">
        <v>59</v>
      </c>
      <c r="AC3" s="216" t="s">
        <v>42</v>
      </c>
      <c r="AD3" s="3"/>
      <c r="AE3" s="56"/>
      <c r="AF3" s="4"/>
      <c r="AG3" s="53" t="s">
        <v>59</v>
      </c>
      <c r="AH3" s="55" t="s">
        <v>42</v>
      </c>
      <c r="AI3" s="51"/>
      <c r="AJ3" s="51"/>
      <c r="AK3" s="3"/>
      <c r="AL3" s="56" t="s">
        <v>14</v>
      </c>
      <c r="AM3" s="53" t="s">
        <v>59</v>
      </c>
      <c r="AN3" s="55" t="s">
        <v>42</v>
      </c>
    </row>
    <row r="4" spans="1:37" ht="16.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143"/>
      <c r="W4" s="143"/>
      <c r="X4" s="58"/>
      <c r="Y4" s="58"/>
      <c r="Z4" s="217"/>
      <c r="AA4" s="217"/>
      <c r="AB4" s="217"/>
      <c r="AC4" s="217"/>
      <c r="AD4" s="3"/>
      <c r="AE4" s="58"/>
      <c r="AF4" s="59"/>
      <c r="AG4" s="58"/>
      <c r="AH4" s="58"/>
      <c r="AI4" s="51"/>
      <c r="AJ4" s="51"/>
      <c r="AK4" s="3"/>
    </row>
    <row r="5" spans="1:37" ht="16.5" customHeight="1">
      <c r="A5" s="228" t="s">
        <v>4</v>
      </c>
      <c r="B5" s="68">
        <f>'2004-2005'!C32</f>
        <v>3</v>
      </c>
      <c r="C5" s="69">
        <f>'2004-2005'!B32</f>
        <v>2</v>
      </c>
      <c r="D5" s="70">
        <f>'2005-2006'!C44</f>
        <v>1</v>
      </c>
      <c r="E5" s="71">
        <f>'2005-2006'!B44</f>
        <v>3</v>
      </c>
      <c r="F5" s="70">
        <v>0</v>
      </c>
      <c r="G5" s="71">
        <v>0</v>
      </c>
      <c r="H5" s="70">
        <f>'2007-2008'!C52</f>
        <v>1</v>
      </c>
      <c r="I5" s="71">
        <f>'2007-2008'!B52</f>
        <v>2</v>
      </c>
      <c r="J5" s="68">
        <f>'2008-2009'!C60</f>
        <v>3</v>
      </c>
      <c r="K5" s="69">
        <f>'2008-2009'!B60</f>
        <v>1</v>
      </c>
      <c r="L5" s="70"/>
      <c r="M5" s="71"/>
      <c r="N5" s="70"/>
      <c r="O5" s="71"/>
      <c r="P5" s="70"/>
      <c r="Q5" s="71"/>
      <c r="R5" s="70"/>
      <c r="S5" s="71"/>
      <c r="T5" s="70"/>
      <c r="U5" s="71"/>
      <c r="V5" s="144"/>
      <c r="W5" s="145"/>
      <c r="X5" s="70"/>
      <c r="Y5" s="71"/>
      <c r="Z5" s="218"/>
      <c r="AA5" s="219"/>
      <c r="AB5" s="218"/>
      <c r="AC5" s="219"/>
      <c r="AD5" s="61"/>
      <c r="AE5" s="68">
        <f>SUM(B5:AC5)</f>
        <v>16</v>
      </c>
      <c r="AF5" s="62"/>
      <c r="AG5" s="60"/>
      <c r="AH5" s="27"/>
      <c r="AI5" s="51"/>
      <c r="AJ5" s="51"/>
      <c r="AK5" s="61"/>
    </row>
    <row r="6" spans="1:37" ht="16.5" customHeight="1">
      <c r="A6" s="229"/>
      <c r="B6" s="72">
        <f>'2004-2005'!C33</f>
        <v>0</v>
      </c>
      <c r="C6" s="73">
        <f>'2004-2005'!B33</f>
        <v>0</v>
      </c>
      <c r="D6" s="70">
        <f>'2005-2006'!C45</f>
        <v>0</v>
      </c>
      <c r="E6" s="71">
        <f>'2005-2006'!B45</f>
        <v>0</v>
      </c>
      <c r="F6" s="72">
        <v>0</v>
      </c>
      <c r="G6" s="74">
        <v>0</v>
      </c>
      <c r="H6" s="70">
        <f>'2007-2008'!C53</f>
        <v>0</v>
      </c>
      <c r="I6" s="71">
        <f>'2007-2008'!B53</f>
        <v>0</v>
      </c>
      <c r="J6" s="72">
        <f>'2008-2009'!C61</f>
        <v>0</v>
      </c>
      <c r="K6" s="73">
        <f>'2008-2009'!B61</f>
        <v>0</v>
      </c>
      <c r="L6" s="72"/>
      <c r="M6" s="74"/>
      <c r="N6" s="72"/>
      <c r="O6" s="74"/>
      <c r="P6" s="72"/>
      <c r="Q6" s="74"/>
      <c r="R6" s="72"/>
      <c r="S6" s="74"/>
      <c r="T6" s="72"/>
      <c r="U6" s="74"/>
      <c r="V6" s="126"/>
      <c r="W6" s="146"/>
      <c r="X6" s="72"/>
      <c r="Y6" s="74"/>
      <c r="Z6" s="194"/>
      <c r="AA6" s="220"/>
      <c r="AB6" s="194"/>
      <c r="AC6" s="220"/>
      <c r="AD6" s="61"/>
      <c r="AE6" s="70">
        <f>SUM(B6:U6)</f>
        <v>0</v>
      </c>
      <c r="AF6" s="63"/>
      <c r="AG6" s="5"/>
      <c r="AH6" s="25"/>
      <c r="AI6" s="51"/>
      <c r="AJ6" s="51"/>
      <c r="AK6" s="61"/>
    </row>
    <row r="7" spans="1:41" ht="16.5" customHeight="1">
      <c r="A7" s="230"/>
      <c r="B7" s="30">
        <f aca="true" t="shared" si="0" ref="B7:Q7">SUM(B5:B6)</f>
        <v>3</v>
      </c>
      <c r="C7" s="6">
        <f t="shared" si="0"/>
        <v>2</v>
      </c>
      <c r="D7" s="30">
        <f t="shared" si="0"/>
        <v>1</v>
      </c>
      <c r="E7" s="6">
        <f t="shared" si="0"/>
        <v>3</v>
      </c>
      <c r="F7" s="30">
        <f t="shared" si="0"/>
        <v>0</v>
      </c>
      <c r="G7" s="6">
        <f t="shared" si="0"/>
        <v>0</v>
      </c>
      <c r="H7" s="30">
        <f t="shared" si="0"/>
        <v>1</v>
      </c>
      <c r="I7" s="6">
        <f t="shared" si="0"/>
        <v>2</v>
      </c>
      <c r="J7" s="30">
        <f t="shared" si="0"/>
        <v>3</v>
      </c>
      <c r="K7" s="6">
        <f t="shared" si="0"/>
        <v>1</v>
      </c>
      <c r="L7" s="30">
        <f t="shared" si="0"/>
        <v>0</v>
      </c>
      <c r="M7" s="6">
        <f t="shared" si="0"/>
        <v>0</v>
      </c>
      <c r="N7" s="30">
        <f t="shared" si="0"/>
        <v>0</v>
      </c>
      <c r="O7" s="6">
        <f t="shared" si="0"/>
        <v>0</v>
      </c>
      <c r="P7" s="30">
        <f t="shared" si="0"/>
        <v>0</v>
      </c>
      <c r="Q7" s="6">
        <f t="shared" si="0"/>
        <v>0</v>
      </c>
      <c r="R7" s="30">
        <f aca="true" t="shared" si="1" ref="R7:W7">SUM(R5:R6)</f>
        <v>0</v>
      </c>
      <c r="S7" s="6">
        <f t="shared" si="1"/>
        <v>0</v>
      </c>
      <c r="T7" s="30">
        <f t="shared" si="1"/>
        <v>0</v>
      </c>
      <c r="U7" s="6">
        <f t="shared" si="1"/>
        <v>0</v>
      </c>
      <c r="V7" s="107">
        <f t="shared" si="1"/>
        <v>0</v>
      </c>
      <c r="W7" s="117">
        <f t="shared" si="1"/>
        <v>0</v>
      </c>
      <c r="X7" s="30">
        <f aca="true" t="shared" si="2" ref="X7:AC7">SUM(X5:X6)</f>
        <v>0</v>
      </c>
      <c r="Y7" s="6">
        <f t="shared" si="2"/>
        <v>0</v>
      </c>
      <c r="Z7" s="221">
        <f t="shared" si="2"/>
        <v>0</v>
      </c>
      <c r="AA7" s="182">
        <f t="shared" si="2"/>
        <v>0</v>
      </c>
      <c r="AB7" s="221">
        <f t="shared" si="2"/>
        <v>0</v>
      </c>
      <c r="AC7" s="182">
        <f t="shared" si="2"/>
        <v>0</v>
      </c>
      <c r="AD7" s="61"/>
      <c r="AE7" s="64">
        <f>SUM(AG7:AH7)</f>
        <v>16</v>
      </c>
      <c r="AF7" s="59" t="s">
        <v>10</v>
      </c>
      <c r="AG7" s="6">
        <f>SUM(B7,D7,F7,H7,J7,L7,N7,P7,R7,T7,V7,AB7)</f>
        <v>8</v>
      </c>
      <c r="AH7" s="31">
        <f>SUM(C7,E7,G7,I7,K7,M7,O7,Q7,S7,U7,W7,AC7)</f>
        <v>8</v>
      </c>
      <c r="AI7" s="65">
        <f>SUM((AG7/AE7)*100)</f>
        <v>50</v>
      </c>
      <c r="AJ7" s="66" t="s">
        <v>16</v>
      </c>
      <c r="AK7" s="61"/>
      <c r="AL7" s="66"/>
      <c r="AM7" s="82" t="e">
        <f>(AG7/AL7)*100</f>
        <v>#DIV/0!</v>
      </c>
      <c r="AN7" s="82" t="e">
        <f>(AH7/AL7)*100</f>
        <v>#DIV/0!</v>
      </c>
      <c r="AO7" s="66" t="s">
        <v>16</v>
      </c>
    </row>
    <row r="8" spans="1:40" ht="16.5" customHeight="1">
      <c r="A8" s="228" t="s">
        <v>55</v>
      </c>
      <c r="B8" s="70">
        <f>'2004-2005'!E32</f>
        <v>0</v>
      </c>
      <c r="C8" s="71">
        <f>'2004-2005'!D32</f>
        <v>1</v>
      </c>
      <c r="D8" s="70">
        <f>'2005-2006'!E44</f>
        <v>3</v>
      </c>
      <c r="E8" s="71">
        <f>'2005-2006'!D44</f>
        <v>2</v>
      </c>
      <c r="F8" s="70">
        <f>'2006-2007'!E44</f>
        <v>3</v>
      </c>
      <c r="G8" s="71">
        <f>'2006-2007'!D44</f>
        <v>0</v>
      </c>
      <c r="H8" s="70">
        <f>'2007-2008'!E52</f>
        <v>4</v>
      </c>
      <c r="I8" s="71">
        <f>'2007-2008'!D52</f>
        <v>4</v>
      </c>
      <c r="J8" s="68">
        <f>'2008-2009'!E60</f>
        <v>4</v>
      </c>
      <c r="K8" s="69">
        <f>'2008-2009'!D60</f>
        <v>5</v>
      </c>
      <c r="L8" s="70">
        <f>'2009-2010'!E44</f>
        <v>1</v>
      </c>
      <c r="M8" s="71">
        <f>'2009-2010'!D44</f>
        <v>1</v>
      </c>
      <c r="N8" s="70">
        <f>'2010-2011'!E48</f>
        <v>0</v>
      </c>
      <c r="O8" s="71">
        <f>'2010-2011'!D48</f>
        <v>2</v>
      </c>
      <c r="P8" s="70">
        <f>'2011-2012'!E44</f>
        <v>2</v>
      </c>
      <c r="Q8" s="71">
        <f>'2011-2012'!D44</f>
        <v>4</v>
      </c>
      <c r="R8" s="70">
        <f>'2012-2013'!E44</f>
        <v>4</v>
      </c>
      <c r="S8" s="71">
        <f>'2012-2013'!D44</f>
        <v>3</v>
      </c>
      <c r="T8" s="70">
        <f>'2013-2014'!E44</f>
        <v>4</v>
      </c>
      <c r="U8" s="71">
        <f>'2013-2014'!D44</f>
        <v>1</v>
      </c>
      <c r="V8" s="144">
        <f>'2014-2015'!E44</f>
        <v>2</v>
      </c>
      <c r="W8" s="145">
        <f>'2014-2015'!D44</f>
        <v>3</v>
      </c>
      <c r="X8" s="70"/>
      <c r="Y8" s="71"/>
      <c r="Z8" s="218"/>
      <c r="AA8" s="219"/>
      <c r="AB8" s="218"/>
      <c r="AC8" s="219"/>
      <c r="AD8" s="61"/>
      <c r="AE8" s="68">
        <f>SUM(B8:U8)</f>
        <v>48</v>
      </c>
      <c r="AF8" s="62"/>
      <c r="AG8" s="60"/>
      <c r="AH8" s="27"/>
      <c r="AI8" s="51"/>
      <c r="AJ8" s="51"/>
      <c r="AK8" s="61"/>
      <c r="AM8" s="83"/>
      <c r="AN8" s="83"/>
    </row>
    <row r="9" spans="1:40" ht="16.5" customHeight="1">
      <c r="A9" s="229"/>
      <c r="B9" s="70">
        <f>'2004-2005'!E33</f>
        <v>0</v>
      </c>
      <c r="C9" s="71">
        <f>'2004-2005'!D33</f>
        <v>0</v>
      </c>
      <c r="D9" s="70">
        <f>'2005-2006'!E45</f>
        <v>0</v>
      </c>
      <c r="E9" s="71">
        <f>'2005-2006'!D45</f>
        <v>0</v>
      </c>
      <c r="F9" s="70">
        <f>'2006-2007'!E45</f>
        <v>0</v>
      </c>
      <c r="G9" s="71">
        <f>'2006-2007'!D45</f>
        <v>0</v>
      </c>
      <c r="H9" s="70">
        <f>'2007-2008'!E53</f>
        <v>0</v>
      </c>
      <c r="I9" s="71">
        <f>'2007-2008'!D53</f>
        <v>0</v>
      </c>
      <c r="J9" s="72">
        <f>'2008-2009'!E61</f>
        <v>0</v>
      </c>
      <c r="K9" s="73">
        <f>'2008-2009'!D61</f>
        <v>0</v>
      </c>
      <c r="L9" s="70">
        <f>'2009-2010'!E45</f>
        <v>0</v>
      </c>
      <c r="M9" s="71">
        <f>'2009-2010'!D45</f>
        <v>0</v>
      </c>
      <c r="N9" s="72">
        <f>'2010-2011'!E49</f>
        <v>0</v>
      </c>
      <c r="O9" s="74">
        <f>'2010-2011'!D49</f>
        <v>2</v>
      </c>
      <c r="P9" s="72">
        <f>'2011-2012'!E45</f>
        <v>1</v>
      </c>
      <c r="Q9" s="74">
        <f>'2011-2012'!D45</f>
        <v>0</v>
      </c>
      <c r="R9" s="72">
        <f>'2012-2013'!E45</f>
        <v>1</v>
      </c>
      <c r="S9" s="74">
        <f>'2012-2013'!D45</f>
        <v>0</v>
      </c>
      <c r="T9" s="72">
        <f>'2013-2014'!E45</f>
        <v>1</v>
      </c>
      <c r="U9" s="74">
        <f>'2013-2014'!D45</f>
        <v>0</v>
      </c>
      <c r="V9" s="126">
        <f>'2014-2015'!E45</f>
        <v>0</v>
      </c>
      <c r="W9" s="146">
        <f>'2014-2015'!D45</f>
        <v>2</v>
      </c>
      <c r="X9" s="72"/>
      <c r="Y9" s="74"/>
      <c r="Z9" s="194"/>
      <c r="AA9" s="220"/>
      <c r="AB9" s="194"/>
      <c r="AC9" s="220"/>
      <c r="AD9" s="61"/>
      <c r="AE9" s="70">
        <f>SUM(B9:U9)</f>
        <v>5</v>
      </c>
      <c r="AF9" s="63"/>
      <c r="AG9" s="5"/>
      <c r="AH9" s="25"/>
      <c r="AI9" s="51"/>
      <c r="AJ9" s="51"/>
      <c r="AK9" s="61"/>
      <c r="AM9" s="83"/>
      <c r="AN9" s="83"/>
    </row>
    <row r="10" spans="1:41" ht="16.5" customHeight="1">
      <c r="A10" s="230"/>
      <c r="B10" s="30">
        <f aca="true" t="shared" si="3" ref="B10:Q10">SUM(B8:B9)</f>
        <v>0</v>
      </c>
      <c r="C10" s="6">
        <f t="shared" si="3"/>
        <v>1</v>
      </c>
      <c r="D10" s="30">
        <f t="shared" si="3"/>
        <v>3</v>
      </c>
      <c r="E10" s="6">
        <f t="shared" si="3"/>
        <v>2</v>
      </c>
      <c r="F10" s="30">
        <f t="shared" si="3"/>
        <v>3</v>
      </c>
      <c r="G10" s="6">
        <f t="shared" si="3"/>
        <v>0</v>
      </c>
      <c r="H10" s="30">
        <f t="shared" si="3"/>
        <v>4</v>
      </c>
      <c r="I10" s="6">
        <f t="shared" si="3"/>
        <v>4</v>
      </c>
      <c r="J10" s="30">
        <f t="shared" si="3"/>
        <v>4</v>
      </c>
      <c r="K10" s="6">
        <f t="shared" si="3"/>
        <v>5</v>
      </c>
      <c r="L10" s="30">
        <f t="shared" si="3"/>
        <v>1</v>
      </c>
      <c r="M10" s="6">
        <f t="shared" si="3"/>
        <v>1</v>
      </c>
      <c r="N10" s="30">
        <f t="shared" si="3"/>
        <v>0</v>
      </c>
      <c r="O10" s="6">
        <f t="shared" si="3"/>
        <v>4</v>
      </c>
      <c r="P10" s="30">
        <f t="shared" si="3"/>
        <v>3</v>
      </c>
      <c r="Q10" s="6">
        <f t="shared" si="3"/>
        <v>4</v>
      </c>
      <c r="R10" s="78">
        <f aca="true" t="shared" si="4" ref="R10:W10">SUM(R8:R9)</f>
        <v>5</v>
      </c>
      <c r="S10" s="6">
        <f t="shared" si="4"/>
        <v>3</v>
      </c>
      <c r="T10" s="78">
        <f t="shared" si="4"/>
        <v>5</v>
      </c>
      <c r="U10" s="6">
        <f t="shared" si="4"/>
        <v>1</v>
      </c>
      <c r="V10" s="147">
        <f t="shared" si="4"/>
        <v>2</v>
      </c>
      <c r="W10" s="117">
        <f t="shared" si="4"/>
        <v>5</v>
      </c>
      <c r="X10" s="30">
        <f aca="true" t="shared" si="5" ref="X10:AC10">SUM(X8:X9)</f>
        <v>0</v>
      </c>
      <c r="Y10" s="6">
        <f t="shared" si="5"/>
        <v>0</v>
      </c>
      <c r="Z10" s="221">
        <f t="shared" si="5"/>
        <v>0</v>
      </c>
      <c r="AA10" s="182">
        <f t="shared" si="5"/>
        <v>0</v>
      </c>
      <c r="AB10" s="221">
        <f t="shared" si="5"/>
        <v>0</v>
      </c>
      <c r="AC10" s="182">
        <f t="shared" si="5"/>
        <v>0</v>
      </c>
      <c r="AD10" s="61"/>
      <c r="AE10" s="64">
        <f>SUM(AG10:AH10)</f>
        <v>60</v>
      </c>
      <c r="AF10" s="59" t="s">
        <v>10</v>
      </c>
      <c r="AG10" s="6">
        <f>SUM(B10,D10,F10,H10,J10,L10,N10,P10,R10,T10,V10,AB10)</f>
        <v>30</v>
      </c>
      <c r="AH10" s="31">
        <f>SUM(C10,E10,G10,I10,K10,M10,O10,Q10,S10,U10,W10,AC10)</f>
        <v>30</v>
      </c>
      <c r="AI10" s="65">
        <f>SUM((AG10/AE10)*100)</f>
        <v>50</v>
      </c>
      <c r="AJ10" s="66" t="s">
        <v>16</v>
      </c>
      <c r="AK10" s="61"/>
      <c r="AL10" s="66"/>
      <c r="AM10" s="82" t="e">
        <f>(AG10/AL10)*100</f>
        <v>#DIV/0!</v>
      </c>
      <c r="AN10" s="82" t="e">
        <f>(AH10/AL10)*100</f>
        <v>#DIV/0!</v>
      </c>
      <c r="AO10" s="66" t="s">
        <v>16</v>
      </c>
    </row>
    <row r="11" spans="1:40" ht="16.5" customHeight="1">
      <c r="A11" s="228" t="s">
        <v>19</v>
      </c>
      <c r="B11" s="70">
        <f>'2004-2005'!G32</f>
        <v>1</v>
      </c>
      <c r="C11" s="71">
        <f>'2004-2005'!F32</f>
        <v>2</v>
      </c>
      <c r="D11" s="70">
        <f>'2005-2006'!G44</f>
        <v>3</v>
      </c>
      <c r="E11" s="71">
        <f>'2005-2006'!F44</f>
        <v>0</v>
      </c>
      <c r="F11" s="70">
        <f>'2006-2007'!G44</f>
        <v>1</v>
      </c>
      <c r="G11" s="71">
        <f>'2006-2007'!F44</f>
        <v>0</v>
      </c>
      <c r="H11" s="70">
        <f>'2007-2008'!G52</f>
        <v>4</v>
      </c>
      <c r="I11" s="71">
        <f>'2007-2008'!F52</f>
        <v>0</v>
      </c>
      <c r="J11" s="68">
        <f>'2008-2009'!G60</f>
        <v>2</v>
      </c>
      <c r="K11" s="69">
        <f>'2008-2009'!F60</f>
        <v>2</v>
      </c>
      <c r="L11" s="70">
        <f>'2009-2010'!G44</f>
        <v>2</v>
      </c>
      <c r="M11" s="71">
        <f>'2009-2010'!F44</f>
        <v>2</v>
      </c>
      <c r="N11" s="70">
        <f>'2010-2011'!G48</f>
        <v>1</v>
      </c>
      <c r="O11" s="71">
        <f>'2010-2011'!F48</f>
        <v>0</v>
      </c>
      <c r="P11" s="70">
        <f>'2011-2012'!G44</f>
        <v>1</v>
      </c>
      <c r="Q11" s="71">
        <f>'2011-2012'!F44</f>
        <v>1</v>
      </c>
      <c r="R11" s="70">
        <f>'2012-2013'!G44</f>
        <v>2</v>
      </c>
      <c r="S11" s="71">
        <f>'2012-2013'!F44</f>
        <v>1</v>
      </c>
      <c r="T11" s="70">
        <f>'2013-2014'!G44</f>
        <v>0</v>
      </c>
      <c r="U11" s="71">
        <f>'2013-2014'!F44</f>
        <v>1</v>
      </c>
      <c r="V11" s="144">
        <f>'2014-2015'!G44</f>
        <v>6</v>
      </c>
      <c r="W11" s="145">
        <f>'2014-2015'!F44</f>
        <v>2</v>
      </c>
      <c r="X11" s="70"/>
      <c r="Y11" s="71"/>
      <c r="Z11" s="218"/>
      <c r="AA11" s="219"/>
      <c r="AB11" s="218"/>
      <c r="AC11" s="219"/>
      <c r="AD11" s="61"/>
      <c r="AE11" s="68">
        <f>SUM(B11:U11)</f>
        <v>26</v>
      </c>
      <c r="AF11" s="62"/>
      <c r="AG11" s="60"/>
      <c r="AH11" s="27"/>
      <c r="AI11" s="51"/>
      <c r="AJ11" s="51"/>
      <c r="AK11" s="61"/>
      <c r="AM11" s="83"/>
      <c r="AN11" s="83"/>
    </row>
    <row r="12" spans="1:40" ht="16.5" customHeight="1">
      <c r="A12" s="229"/>
      <c r="B12" s="70">
        <f>'2004-2005'!G33</f>
        <v>0</v>
      </c>
      <c r="C12" s="71">
        <f>'2004-2005'!F33</f>
        <v>0</v>
      </c>
      <c r="D12" s="70">
        <f>'2005-2006'!G45</f>
        <v>0</v>
      </c>
      <c r="E12" s="71">
        <f>'2005-2006'!F45</f>
        <v>0</v>
      </c>
      <c r="F12" s="70">
        <f>'2006-2007'!G45</f>
        <v>0</v>
      </c>
      <c r="G12" s="71">
        <f>'2006-2007'!F45</f>
        <v>0</v>
      </c>
      <c r="H12" s="70">
        <f>'2007-2008'!G53</f>
        <v>0</v>
      </c>
      <c r="I12" s="71">
        <f>'2007-2008'!F53</f>
        <v>0</v>
      </c>
      <c r="J12" s="72">
        <f>'2008-2009'!G61</f>
        <v>0</v>
      </c>
      <c r="K12" s="73">
        <f>'2008-2009'!F61</f>
        <v>0</v>
      </c>
      <c r="L12" s="70">
        <f>'2009-2010'!G45</f>
        <v>1</v>
      </c>
      <c r="M12" s="71">
        <f>'2009-2010'!F45</f>
        <v>0</v>
      </c>
      <c r="N12" s="72">
        <f>'2010-2011'!G49</f>
        <v>2</v>
      </c>
      <c r="O12" s="74">
        <f>'2010-2011'!F49</f>
        <v>1</v>
      </c>
      <c r="P12" s="72">
        <f>'2011-2012'!G45</f>
        <v>2</v>
      </c>
      <c r="Q12" s="74">
        <f>'2011-2012'!F45</f>
        <v>0</v>
      </c>
      <c r="R12" s="72">
        <f>'2012-2013'!G45</f>
        <v>0</v>
      </c>
      <c r="S12" s="74">
        <f>'2012-2013'!F45</f>
        <v>0</v>
      </c>
      <c r="T12" s="72">
        <f>'2013-2014'!G45</f>
        <v>2</v>
      </c>
      <c r="U12" s="74">
        <f>'2013-2014'!F45</f>
        <v>0</v>
      </c>
      <c r="V12" s="126">
        <f>'2014-2015'!G45</f>
        <v>3</v>
      </c>
      <c r="W12" s="146">
        <f>'2014-2015'!F45</f>
        <v>0</v>
      </c>
      <c r="X12" s="72"/>
      <c r="Y12" s="74"/>
      <c r="Z12" s="194"/>
      <c r="AA12" s="220"/>
      <c r="AB12" s="194"/>
      <c r="AC12" s="220"/>
      <c r="AD12" s="61"/>
      <c r="AE12" s="70">
        <f>SUM(B12:U12)</f>
        <v>8</v>
      </c>
      <c r="AF12" s="63"/>
      <c r="AG12" s="5"/>
      <c r="AH12" s="25"/>
      <c r="AI12" s="51"/>
      <c r="AJ12" s="51"/>
      <c r="AK12" s="61"/>
      <c r="AM12" s="83"/>
      <c r="AN12" s="83"/>
    </row>
    <row r="13" spans="1:41" ht="16.5" customHeight="1">
      <c r="A13" s="230"/>
      <c r="B13" s="30">
        <f aca="true" t="shared" si="6" ref="B13:Q13">SUM(B11:B12)</f>
        <v>1</v>
      </c>
      <c r="C13" s="6">
        <f t="shared" si="6"/>
        <v>2</v>
      </c>
      <c r="D13" s="30">
        <f t="shared" si="6"/>
        <v>3</v>
      </c>
      <c r="E13" s="6">
        <f t="shared" si="6"/>
        <v>0</v>
      </c>
      <c r="F13" s="30">
        <f t="shared" si="6"/>
        <v>1</v>
      </c>
      <c r="G13" s="6">
        <f t="shared" si="6"/>
        <v>0</v>
      </c>
      <c r="H13" s="30">
        <f t="shared" si="6"/>
        <v>4</v>
      </c>
      <c r="I13" s="6">
        <f t="shared" si="6"/>
        <v>0</v>
      </c>
      <c r="J13" s="30">
        <f t="shared" si="6"/>
        <v>2</v>
      </c>
      <c r="K13" s="6">
        <f t="shared" si="6"/>
        <v>2</v>
      </c>
      <c r="L13" s="30">
        <f t="shared" si="6"/>
        <v>3</v>
      </c>
      <c r="M13" s="6">
        <f t="shared" si="6"/>
        <v>2</v>
      </c>
      <c r="N13" s="30">
        <f t="shared" si="6"/>
        <v>3</v>
      </c>
      <c r="O13" s="6">
        <f t="shared" si="6"/>
        <v>1</v>
      </c>
      <c r="P13" s="30">
        <f t="shared" si="6"/>
        <v>3</v>
      </c>
      <c r="Q13" s="6">
        <f t="shared" si="6"/>
        <v>1</v>
      </c>
      <c r="R13" s="30">
        <f aca="true" t="shared" si="7" ref="R13:W13">SUM(R11:R12)</f>
        <v>2</v>
      </c>
      <c r="S13" s="6">
        <f t="shared" si="7"/>
        <v>1</v>
      </c>
      <c r="T13" s="30">
        <f t="shared" si="7"/>
        <v>2</v>
      </c>
      <c r="U13" s="6">
        <f t="shared" si="7"/>
        <v>1</v>
      </c>
      <c r="V13" s="107">
        <f t="shared" si="7"/>
        <v>9</v>
      </c>
      <c r="W13" s="117">
        <f t="shared" si="7"/>
        <v>2</v>
      </c>
      <c r="X13" s="30">
        <f aca="true" t="shared" si="8" ref="X13:AC13">SUM(X11:X12)</f>
        <v>0</v>
      </c>
      <c r="Y13" s="6">
        <f t="shared" si="8"/>
        <v>0</v>
      </c>
      <c r="Z13" s="221">
        <f t="shared" si="8"/>
        <v>0</v>
      </c>
      <c r="AA13" s="182">
        <f t="shared" si="8"/>
        <v>0</v>
      </c>
      <c r="AB13" s="221">
        <f t="shared" si="8"/>
        <v>0</v>
      </c>
      <c r="AC13" s="182">
        <f t="shared" si="8"/>
        <v>0</v>
      </c>
      <c r="AD13" s="61"/>
      <c r="AE13" s="64">
        <f>SUM(AG13:AH13)</f>
        <v>45</v>
      </c>
      <c r="AF13" s="59" t="s">
        <v>10</v>
      </c>
      <c r="AG13" s="6">
        <f>SUM(B13,D13,F13,H13,J13,L13,N13,P13,R13,T13,V13,AB13)</f>
        <v>33</v>
      </c>
      <c r="AH13" s="31">
        <f>SUM(C13,E13,G13,I13,K13,M13,O13,Q13,S13,U13,W13,AC13)</f>
        <v>12</v>
      </c>
      <c r="AI13" s="65">
        <f>SUM((AG13/AE13)*100)</f>
        <v>73.33333333333333</v>
      </c>
      <c r="AJ13" s="66" t="s">
        <v>16</v>
      </c>
      <c r="AK13" s="61"/>
      <c r="AL13" s="66"/>
      <c r="AM13" s="82" t="e">
        <f>(AG13/AL13)*100</f>
        <v>#DIV/0!</v>
      </c>
      <c r="AN13" s="82" t="e">
        <f>(AH13/AL13)*100</f>
        <v>#DIV/0!</v>
      </c>
      <c r="AO13" s="66" t="s">
        <v>16</v>
      </c>
    </row>
    <row r="14" spans="1:40" ht="16.5" customHeight="1">
      <c r="A14" s="228" t="s">
        <v>47</v>
      </c>
      <c r="B14" s="70">
        <v>0</v>
      </c>
      <c r="C14" s="71">
        <v>0</v>
      </c>
      <c r="D14" s="70">
        <v>0</v>
      </c>
      <c r="E14" s="71">
        <v>0</v>
      </c>
      <c r="F14" s="70">
        <f>'2006-2007'!I44</f>
        <v>2</v>
      </c>
      <c r="G14" s="71">
        <f>'2006-2007'!H44</f>
        <v>0</v>
      </c>
      <c r="H14" s="70">
        <f>'2007-2008'!I52</f>
        <v>2</v>
      </c>
      <c r="I14" s="71">
        <f>'2007-2008'!H52</f>
        <v>1</v>
      </c>
      <c r="J14" s="68">
        <f>'2008-2009'!I60</f>
        <v>1</v>
      </c>
      <c r="K14" s="69">
        <f>'2008-2009'!H60</f>
        <v>8</v>
      </c>
      <c r="L14" s="70"/>
      <c r="M14" s="71"/>
      <c r="N14" s="70"/>
      <c r="O14" s="71"/>
      <c r="P14" s="70"/>
      <c r="Q14" s="71"/>
      <c r="R14" s="70"/>
      <c r="S14" s="71"/>
      <c r="T14" s="70"/>
      <c r="U14" s="71"/>
      <c r="V14" s="144"/>
      <c r="W14" s="145"/>
      <c r="X14" s="70"/>
      <c r="Y14" s="71"/>
      <c r="Z14" s="218"/>
      <c r="AA14" s="219"/>
      <c r="AB14" s="218"/>
      <c r="AC14" s="219"/>
      <c r="AD14" s="61"/>
      <c r="AE14" s="68">
        <f>SUM(B14:U14)</f>
        <v>14</v>
      </c>
      <c r="AF14" s="62"/>
      <c r="AG14" s="60"/>
      <c r="AH14" s="27"/>
      <c r="AI14" s="51"/>
      <c r="AJ14" s="51"/>
      <c r="AK14" s="61"/>
      <c r="AM14" s="83"/>
      <c r="AN14" s="83"/>
    </row>
    <row r="15" spans="1:40" ht="16.5" customHeight="1">
      <c r="A15" s="229"/>
      <c r="B15" s="72">
        <v>0</v>
      </c>
      <c r="C15" s="74">
        <v>0</v>
      </c>
      <c r="D15" s="72">
        <v>0</v>
      </c>
      <c r="E15" s="74">
        <v>0</v>
      </c>
      <c r="F15" s="70">
        <f>'2006-2007'!I45</f>
        <v>0</v>
      </c>
      <c r="G15" s="71">
        <f>'2006-2007'!H45</f>
        <v>0</v>
      </c>
      <c r="H15" s="70">
        <f>'2007-2008'!I53</f>
        <v>0</v>
      </c>
      <c r="I15" s="71">
        <f>'2007-2008'!H53</f>
        <v>0</v>
      </c>
      <c r="J15" s="72">
        <f>'2008-2009'!I61</f>
        <v>0</v>
      </c>
      <c r="K15" s="73">
        <f>'2008-2009'!H61</f>
        <v>0</v>
      </c>
      <c r="L15" s="72"/>
      <c r="M15" s="74"/>
      <c r="N15" s="72"/>
      <c r="O15" s="74"/>
      <c r="P15" s="72"/>
      <c r="Q15" s="74"/>
      <c r="R15" s="72"/>
      <c r="S15" s="74"/>
      <c r="T15" s="72"/>
      <c r="U15" s="74"/>
      <c r="V15" s="126"/>
      <c r="W15" s="146"/>
      <c r="X15" s="72"/>
      <c r="Y15" s="74"/>
      <c r="Z15" s="194"/>
      <c r="AA15" s="220"/>
      <c r="AB15" s="194"/>
      <c r="AC15" s="220"/>
      <c r="AD15" s="61"/>
      <c r="AE15" s="70">
        <f>SUM(B15:U15)</f>
        <v>0</v>
      </c>
      <c r="AF15" s="63"/>
      <c r="AG15" s="5"/>
      <c r="AH15" s="25"/>
      <c r="AI15" s="51"/>
      <c r="AJ15" s="51"/>
      <c r="AK15" s="61"/>
      <c r="AM15" s="83"/>
      <c r="AN15" s="83"/>
    </row>
    <row r="16" spans="1:41" ht="16.5" customHeight="1">
      <c r="A16" s="230"/>
      <c r="B16" s="30">
        <f aca="true" t="shared" si="9" ref="B16:Q16">SUM(B14:B15)</f>
        <v>0</v>
      </c>
      <c r="C16" s="6">
        <f t="shared" si="9"/>
        <v>0</v>
      </c>
      <c r="D16" s="30">
        <f t="shared" si="9"/>
        <v>0</v>
      </c>
      <c r="E16" s="6">
        <f t="shared" si="9"/>
        <v>0</v>
      </c>
      <c r="F16" s="30">
        <f t="shared" si="9"/>
        <v>2</v>
      </c>
      <c r="G16" s="6">
        <f t="shared" si="9"/>
        <v>0</v>
      </c>
      <c r="H16" s="30">
        <f t="shared" si="9"/>
        <v>2</v>
      </c>
      <c r="I16" s="6">
        <f t="shared" si="9"/>
        <v>1</v>
      </c>
      <c r="J16" s="30">
        <f t="shared" si="9"/>
        <v>1</v>
      </c>
      <c r="K16" s="6">
        <f t="shared" si="9"/>
        <v>8</v>
      </c>
      <c r="L16" s="30">
        <f t="shared" si="9"/>
        <v>0</v>
      </c>
      <c r="M16" s="6">
        <f t="shared" si="9"/>
        <v>0</v>
      </c>
      <c r="N16" s="30">
        <f t="shared" si="9"/>
        <v>0</v>
      </c>
      <c r="O16" s="6">
        <f t="shared" si="9"/>
        <v>0</v>
      </c>
      <c r="P16" s="30">
        <f t="shared" si="9"/>
        <v>0</v>
      </c>
      <c r="Q16" s="6">
        <f t="shared" si="9"/>
        <v>0</v>
      </c>
      <c r="R16" s="30">
        <f aca="true" t="shared" si="10" ref="R16:W16">SUM(R14:R15)</f>
        <v>0</v>
      </c>
      <c r="S16" s="6">
        <f t="shared" si="10"/>
        <v>0</v>
      </c>
      <c r="T16" s="30">
        <f t="shared" si="10"/>
        <v>0</v>
      </c>
      <c r="U16" s="6">
        <f t="shared" si="10"/>
        <v>0</v>
      </c>
      <c r="V16" s="107">
        <f t="shared" si="10"/>
        <v>0</v>
      </c>
      <c r="W16" s="117">
        <f t="shared" si="10"/>
        <v>0</v>
      </c>
      <c r="X16" s="30">
        <f aca="true" t="shared" si="11" ref="X16:AC16">SUM(X14:X15)</f>
        <v>0</v>
      </c>
      <c r="Y16" s="6">
        <f t="shared" si="11"/>
        <v>0</v>
      </c>
      <c r="Z16" s="221">
        <f t="shared" si="11"/>
        <v>0</v>
      </c>
      <c r="AA16" s="182">
        <f t="shared" si="11"/>
        <v>0</v>
      </c>
      <c r="AB16" s="221">
        <f t="shared" si="11"/>
        <v>0</v>
      </c>
      <c r="AC16" s="182">
        <f t="shared" si="11"/>
        <v>0</v>
      </c>
      <c r="AD16" s="61"/>
      <c r="AE16" s="64">
        <f>SUM(AG16:AH16)</f>
        <v>14</v>
      </c>
      <c r="AF16" s="59" t="s">
        <v>10</v>
      </c>
      <c r="AG16" s="6">
        <f>SUM(B16,D16,F16,H16,J16,L16,N16,P16,R16,T16,V16,AB16)</f>
        <v>5</v>
      </c>
      <c r="AH16" s="31">
        <f>SUM(C16,E16,G16,I16,K16,M16,O16,Q16,S16,U16,W16,AC16)</f>
        <v>9</v>
      </c>
      <c r="AI16" s="65">
        <f>SUM((AG16/AE16)*100)</f>
        <v>35.714285714285715</v>
      </c>
      <c r="AJ16" s="66" t="s">
        <v>16</v>
      </c>
      <c r="AK16" s="61"/>
      <c r="AL16" s="66"/>
      <c r="AM16" s="82" t="e">
        <f>(AG16/AL16)*100</f>
        <v>#DIV/0!</v>
      </c>
      <c r="AN16" s="82" t="e">
        <f>(AH16/AL16)*100</f>
        <v>#DIV/0!</v>
      </c>
      <c r="AO16" s="66" t="s">
        <v>16</v>
      </c>
    </row>
    <row r="17" spans="1:40" ht="16.5" customHeight="1">
      <c r="A17" s="228" t="s">
        <v>78</v>
      </c>
      <c r="B17" s="70">
        <f>'2004-2005'!I32</f>
        <v>0</v>
      </c>
      <c r="C17" s="71">
        <f>'2004-2005'!H32</f>
        <v>0</v>
      </c>
      <c r="D17" s="70">
        <f>'2005-2006'!I44</f>
        <v>3</v>
      </c>
      <c r="E17" s="71">
        <f>'2005-2006'!H44</f>
        <v>1</v>
      </c>
      <c r="F17" s="70">
        <v>0</v>
      </c>
      <c r="G17" s="71">
        <v>0</v>
      </c>
      <c r="H17" s="70">
        <f>'2007-2008'!K52</f>
        <v>3</v>
      </c>
      <c r="I17" s="71">
        <f>'2007-2008'!J52</f>
        <v>11</v>
      </c>
      <c r="J17" s="68">
        <f>'2008-2009'!K60</f>
        <v>3</v>
      </c>
      <c r="K17" s="69">
        <f>'2008-2009'!J60</f>
        <v>4</v>
      </c>
      <c r="L17" s="70"/>
      <c r="M17" s="71"/>
      <c r="N17" s="70">
        <f>'2010-2011'!K48</f>
        <v>0</v>
      </c>
      <c r="O17" s="71">
        <f>'2010-2011'!J48</f>
        <v>0</v>
      </c>
      <c r="P17" s="70">
        <f>'2011-2012'!I44</f>
        <v>2</v>
      </c>
      <c r="Q17" s="71">
        <f>'2011-2012'!H44</f>
        <v>2</v>
      </c>
      <c r="R17" s="70">
        <f>'2012-2013'!I44</f>
        <v>2</v>
      </c>
      <c r="S17" s="71">
        <f>'2012-2013'!H44</f>
        <v>2</v>
      </c>
      <c r="T17" s="70">
        <f>'2013-2014'!I44</f>
        <v>3</v>
      </c>
      <c r="U17" s="71">
        <f>'2013-2014'!H44</f>
        <v>0</v>
      </c>
      <c r="V17" s="144">
        <f>'2014-2015'!I44</f>
        <v>3</v>
      </c>
      <c r="W17" s="145">
        <f>'2014-2015'!H44</f>
        <v>4</v>
      </c>
      <c r="X17" s="70"/>
      <c r="Y17" s="71"/>
      <c r="Z17" s="218"/>
      <c r="AA17" s="219"/>
      <c r="AB17" s="218"/>
      <c r="AC17" s="219"/>
      <c r="AD17" s="61"/>
      <c r="AE17" s="68">
        <f>SUM(B17:U17)</f>
        <v>36</v>
      </c>
      <c r="AF17" s="62"/>
      <c r="AG17" s="60"/>
      <c r="AH17" s="27"/>
      <c r="AI17" s="51"/>
      <c r="AJ17" s="51"/>
      <c r="AK17" s="61"/>
      <c r="AM17" s="83"/>
      <c r="AN17" s="83"/>
    </row>
    <row r="18" spans="1:40" ht="16.5" customHeight="1">
      <c r="A18" s="229"/>
      <c r="B18" s="70">
        <f>'2004-2005'!I33</f>
        <v>0</v>
      </c>
      <c r="C18" s="71">
        <f>'2004-2005'!H33</f>
        <v>0</v>
      </c>
      <c r="D18" s="70">
        <f>'2005-2006'!I45</f>
        <v>0</v>
      </c>
      <c r="E18" s="71">
        <f>'2005-2006'!H45</f>
        <v>0</v>
      </c>
      <c r="F18" s="72">
        <v>0</v>
      </c>
      <c r="G18" s="74">
        <v>0</v>
      </c>
      <c r="H18" s="70">
        <f>'2007-2008'!K53</f>
        <v>0</v>
      </c>
      <c r="I18" s="71">
        <f>'2007-2008'!J53</f>
        <v>0</v>
      </c>
      <c r="J18" s="72">
        <f>'2008-2009'!K61</f>
        <v>0</v>
      </c>
      <c r="K18" s="73">
        <f>'2008-2009'!J61</f>
        <v>0</v>
      </c>
      <c r="L18" s="72"/>
      <c r="M18" s="74"/>
      <c r="N18" s="72">
        <f>'2010-2011'!K49</f>
        <v>3</v>
      </c>
      <c r="O18" s="74">
        <f>'2010-2011'!J49</f>
        <v>0</v>
      </c>
      <c r="P18" s="72">
        <f>'2011-2012'!I45</f>
        <v>1</v>
      </c>
      <c r="Q18" s="74">
        <f>'2011-2012'!H45</f>
        <v>1</v>
      </c>
      <c r="R18" s="72">
        <f>'2012-2013'!I45</f>
        <v>1</v>
      </c>
      <c r="S18" s="74">
        <f>'2012-2013'!H45</f>
        <v>0</v>
      </c>
      <c r="T18" s="72">
        <f>'2013-2014'!I45</f>
        <v>0</v>
      </c>
      <c r="U18" s="74">
        <f>'2013-2014'!H45</f>
        <v>0</v>
      </c>
      <c r="V18" s="126">
        <f>'2014-2015'!I45</f>
        <v>1</v>
      </c>
      <c r="W18" s="146">
        <f>'2014-2015'!H45</f>
        <v>1</v>
      </c>
      <c r="X18" s="72"/>
      <c r="Y18" s="74"/>
      <c r="Z18" s="194"/>
      <c r="AA18" s="220"/>
      <c r="AB18" s="194"/>
      <c r="AC18" s="220"/>
      <c r="AD18" s="61"/>
      <c r="AE18" s="70">
        <f>SUM(B18:U18)</f>
        <v>6</v>
      </c>
      <c r="AF18" s="63"/>
      <c r="AG18" s="5"/>
      <c r="AH18" s="25"/>
      <c r="AI18" s="51"/>
      <c r="AJ18" s="51"/>
      <c r="AK18" s="61"/>
      <c r="AM18" s="83"/>
      <c r="AN18" s="83"/>
    </row>
    <row r="19" spans="1:41" ht="16.5" customHeight="1">
      <c r="A19" s="230"/>
      <c r="B19" s="30">
        <f aca="true" t="shared" si="12" ref="B19:Q19">SUM(B17:B18)</f>
        <v>0</v>
      </c>
      <c r="C19" s="6">
        <f t="shared" si="12"/>
        <v>0</v>
      </c>
      <c r="D19" s="30">
        <f t="shared" si="12"/>
        <v>3</v>
      </c>
      <c r="E19" s="6">
        <f t="shared" si="12"/>
        <v>1</v>
      </c>
      <c r="F19" s="30">
        <f t="shared" si="12"/>
        <v>0</v>
      </c>
      <c r="G19" s="6">
        <f t="shared" si="12"/>
        <v>0</v>
      </c>
      <c r="H19" s="30">
        <f t="shared" si="12"/>
        <v>3</v>
      </c>
      <c r="I19" s="6">
        <f t="shared" si="12"/>
        <v>11</v>
      </c>
      <c r="J19" s="30">
        <f t="shared" si="12"/>
        <v>3</v>
      </c>
      <c r="K19" s="6">
        <f t="shared" si="12"/>
        <v>4</v>
      </c>
      <c r="L19" s="30">
        <f t="shared" si="12"/>
        <v>0</v>
      </c>
      <c r="M19" s="6">
        <f t="shared" si="12"/>
        <v>0</v>
      </c>
      <c r="N19" s="30">
        <f t="shared" si="12"/>
        <v>3</v>
      </c>
      <c r="O19" s="6">
        <f t="shared" si="12"/>
        <v>0</v>
      </c>
      <c r="P19" s="30">
        <f t="shared" si="12"/>
        <v>3</v>
      </c>
      <c r="Q19" s="6">
        <f t="shared" si="12"/>
        <v>3</v>
      </c>
      <c r="R19" s="30">
        <f aca="true" t="shared" si="13" ref="R19:W19">SUM(R17:R18)</f>
        <v>3</v>
      </c>
      <c r="S19" s="6">
        <f t="shared" si="13"/>
        <v>2</v>
      </c>
      <c r="T19" s="30">
        <f t="shared" si="13"/>
        <v>3</v>
      </c>
      <c r="U19" s="6">
        <f t="shared" si="13"/>
        <v>0</v>
      </c>
      <c r="V19" s="107">
        <f t="shared" si="13"/>
        <v>4</v>
      </c>
      <c r="W19" s="117">
        <f t="shared" si="13"/>
        <v>5</v>
      </c>
      <c r="X19" s="30">
        <f aca="true" t="shared" si="14" ref="X19:AC19">SUM(X17:X18)</f>
        <v>0</v>
      </c>
      <c r="Y19" s="6">
        <f t="shared" si="14"/>
        <v>0</v>
      </c>
      <c r="Z19" s="221">
        <f t="shared" si="14"/>
        <v>0</v>
      </c>
      <c r="AA19" s="182">
        <f t="shared" si="14"/>
        <v>0</v>
      </c>
      <c r="AB19" s="221">
        <f t="shared" si="14"/>
        <v>0</v>
      </c>
      <c r="AC19" s="182">
        <f t="shared" si="14"/>
        <v>0</v>
      </c>
      <c r="AD19" s="61"/>
      <c r="AE19" s="64">
        <f>SUM(AG19:AH19)</f>
        <v>51</v>
      </c>
      <c r="AF19" s="59" t="s">
        <v>10</v>
      </c>
      <c r="AG19" s="6">
        <f>SUM(B19,D19,F19,H19,J19,L19,N19,P19,R19,T19,V19,AB19)</f>
        <v>25</v>
      </c>
      <c r="AH19" s="31">
        <f>SUM(C19,E19,G19,I19,K19,M19,O19,Q19,S19,U19,W19,AC19)</f>
        <v>26</v>
      </c>
      <c r="AI19" s="65">
        <f>SUM((AG19/AE19)*100)</f>
        <v>49.01960784313725</v>
      </c>
      <c r="AJ19" s="66" t="s">
        <v>16</v>
      </c>
      <c r="AK19" s="61"/>
      <c r="AL19" s="66"/>
      <c r="AM19" s="82" t="e">
        <f>(AG19/AL19)*100</f>
        <v>#DIV/0!</v>
      </c>
      <c r="AN19" s="82" t="e">
        <f>(AH19/AL19)*100</f>
        <v>#DIV/0!</v>
      </c>
      <c r="AO19" s="66" t="s">
        <v>16</v>
      </c>
    </row>
    <row r="20" spans="1:40" ht="16.5" customHeight="1">
      <c r="A20" s="228" t="s">
        <v>5</v>
      </c>
      <c r="B20" s="70">
        <f>'2004-2005'!K32</f>
        <v>3</v>
      </c>
      <c r="C20" s="71">
        <f>'2004-2005'!J32</f>
        <v>1</v>
      </c>
      <c r="D20" s="70">
        <f>'2005-2006'!K44</f>
        <v>1</v>
      </c>
      <c r="E20" s="71">
        <f>'2005-2006'!J44</f>
        <v>5</v>
      </c>
      <c r="F20" s="70">
        <v>0</v>
      </c>
      <c r="G20" s="71">
        <v>0</v>
      </c>
      <c r="H20" s="70">
        <v>0</v>
      </c>
      <c r="I20" s="71">
        <v>0</v>
      </c>
      <c r="J20" s="70">
        <v>0</v>
      </c>
      <c r="K20" s="71">
        <v>0</v>
      </c>
      <c r="L20" s="70"/>
      <c r="M20" s="71"/>
      <c r="N20" s="70"/>
      <c r="O20" s="71"/>
      <c r="P20" s="70"/>
      <c r="Q20" s="71"/>
      <c r="R20" s="70"/>
      <c r="S20" s="71"/>
      <c r="T20" s="70"/>
      <c r="U20" s="71"/>
      <c r="V20" s="144"/>
      <c r="W20" s="145"/>
      <c r="X20" s="70"/>
      <c r="Y20" s="71"/>
      <c r="Z20" s="218"/>
      <c r="AA20" s="219"/>
      <c r="AB20" s="218"/>
      <c r="AC20" s="219"/>
      <c r="AD20" s="61"/>
      <c r="AE20" s="68">
        <f>SUM(B20:U20)</f>
        <v>10</v>
      </c>
      <c r="AF20" s="62"/>
      <c r="AG20" s="60"/>
      <c r="AH20" s="27"/>
      <c r="AI20" s="51"/>
      <c r="AJ20" s="51"/>
      <c r="AK20" s="61"/>
      <c r="AM20" s="83"/>
      <c r="AN20" s="83"/>
    </row>
    <row r="21" spans="1:40" ht="16.5" customHeight="1">
      <c r="A21" s="229"/>
      <c r="B21" s="70">
        <f>'2004-2005'!K33</f>
        <v>0</v>
      </c>
      <c r="C21" s="71">
        <f>'2004-2005'!J33</f>
        <v>0</v>
      </c>
      <c r="D21" s="70">
        <f>'2005-2006'!K45</f>
        <v>0</v>
      </c>
      <c r="E21" s="71">
        <f>'2005-2006'!J45</f>
        <v>0</v>
      </c>
      <c r="F21" s="72">
        <v>0</v>
      </c>
      <c r="G21" s="74">
        <v>0</v>
      </c>
      <c r="H21" s="72">
        <v>0</v>
      </c>
      <c r="I21" s="74">
        <v>0</v>
      </c>
      <c r="J21" s="72">
        <v>0</v>
      </c>
      <c r="K21" s="74">
        <v>0</v>
      </c>
      <c r="L21" s="72"/>
      <c r="M21" s="74"/>
      <c r="N21" s="72"/>
      <c r="O21" s="74"/>
      <c r="P21" s="72"/>
      <c r="Q21" s="74"/>
      <c r="R21" s="72"/>
      <c r="S21" s="74"/>
      <c r="T21" s="72"/>
      <c r="U21" s="74"/>
      <c r="V21" s="126"/>
      <c r="W21" s="146"/>
      <c r="X21" s="72"/>
      <c r="Y21" s="74"/>
      <c r="Z21" s="194"/>
      <c r="AA21" s="220"/>
      <c r="AB21" s="194"/>
      <c r="AC21" s="220"/>
      <c r="AD21" s="61"/>
      <c r="AE21" s="70">
        <f>SUM(B21:U21)</f>
        <v>0</v>
      </c>
      <c r="AF21" s="63"/>
      <c r="AG21" s="5"/>
      <c r="AH21" s="25"/>
      <c r="AI21" s="51"/>
      <c r="AJ21" s="51"/>
      <c r="AK21" s="61"/>
      <c r="AM21" s="83"/>
      <c r="AN21" s="83"/>
    </row>
    <row r="22" spans="1:41" ht="16.5" customHeight="1">
      <c r="A22" s="230"/>
      <c r="B22" s="30">
        <f aca="true" t="shared" si="15" ref="B22:Q22">SUM(B20:B21)</f>
        <v>3</v>
      </c>
      <c r="C22" s="6">
        <f t="shared" si="15"/>
        <v>1</v>
      </c>
      <c r="D22" s="30">
        <f t="shared" si="15"/>
        <v>1</v>
      </c>
      <c r="E22" s="6">
        <f t="shared" si="15"/>
        <v>5</v>
      </c>
      <c r="F22" s="30">
        <f t="shared" si="15"/>
        <v>0</v>
      </c>
      <c r="G22" s="6">
        <f t="shared" si="15"/>
        <v>0</v>
      </c>
      <c r="H22" s="30">
        <f t="shared" si="15"/>
        <v>0</v>
      </c>
      <c r="I22" s="6">
        <f t="shared" si="15"/>
        <v>0</v>
      </c>
      <c r="J22" s="30">
        <f t="shared" si="15"/>
        <v>0</v>
      </c>
      <c r="K22" s="6">
        <f t="shared" si="15"/>
        <v>0</v>
      </c>
      <c r="L22" s="30">
        <f t="shared" si="15"/>
        <v>0</v>
      </c>
      <c r="M22" s="6">
        <f t="shared" si="15"/>
        <v>0</v>
      </c>
      <c r="N22" s="30">
        <f t="shared" si="15"/>
        <v>0</v>
      </c>
      <c r="O22" s="6">
        <f t="shared" si="15"/>
        <v>0</v>
      </c>
      <c r="P22" s="30">
        <f t="shared" si="15"/>
        <v>0</v>
      </c>
      <c r="Q22" s="6">
        <f t="shared" si="15"/>
        <v>0</v>
      </c>
      <c r="R22" s="30">
        <f aca="true" t="shared" si="16" ref="R22:W22">SUM(R20:R21)</f>
        <v>0</v>
      </c>
      <c r="S22" s="6">
        <f t="shared" si="16"/>
        <v>0</v>
      </c>
      <c r="T22" s="30">
        <f t="shared" si="16"/>
        <v>0</v>
      </c>
      <c r="U22" s="6">
        <f t="shared" si="16"/>
        <v>0</v>
      </c>
      <c r="V22" s="107">
        <f t="shared" si="16"/>
        <v>0</v>
      </c>
      <c r="W22" s="117">
        <f t="shared" si="16"/>
        <v>0</v>
      </c>
      <c r="X22" s="30">
        <f aca="true" t="shared" si="17" ref="X22:AC22">SUM(X20:X21)</f>
        <v>0</v>
      </c>
      <c r="Y22" s="6">
        <f t="shared" si="17"/>
        <v>0</v>
      </c>
      <c r="Z22" s="221">
        <f t="shared" si="17"/>
        <v>0</v>
      </c>
      <c r="AA22" s="182">
        <f t="shared" si="17"/>
        <v>0</v>
      </c>
      <c r="AB22" s="221">
        <f t="shared" si="17"/>
        <v>0</v>
      </c>
      <c r="AC22" s="182">
        <f t="shared" si="17"/>
        <v>0</v>
      </c>
      <c r="AD22" s="61"/>
      <c r="AE22" s="64">
        <f>SUM(AG22:AH22)</f>
        <v>10</v>
      </c>
      <c r="AF22" s="59" t="s">
        <v>10</v>
      </c>
      <c r="AG22" s="6">
        <f>SUM(B22,D22,F22,H22,J22,L22,N22,P22,R22,T22,V22,AB22)</f>
        <v>4</v>
      </c>
      <c r="AH22" s="31">
        <f>SUM(C22,E22,G22,I22,K22,M22,O22,Q22,S22,U22,W22,AC22)</f>
        <v>6</v>
      </c>
      <c r="AI22" s="65">
        <f>SUM((AG22/AE22)*100)</f>
        <v>40</v>
      </c>
      <c r="AJ22" s="66" t="s">
        <v>16</v>
      </c>
      <c r="AK22" s="61"/>
      <c r="AL22" s="66"/>
      <c r="AM22" s="82" t="e">
        <f>(AG22/AL22)*100</f>
        <v>#DIV/0!</v>
      </c>
      <c r="AN22" s="82" t="e">
        <f>(AH22/AL22)*100</f>
        <v>#DIV/0!</v>
      </c>
      <c r="AO22" s="66" t="s">
        <v>16</v>
      </c>
    </row>
    <row r="23" spans="1:40" ht="16.5" customHeight="1">
      <c r="A23" s="228" t="s">
        <v>21</v>
      </c>
      <c r="B23" s="70">
        <v>0</v>
      </c>
      <c r="C23" s="71">
        <v>0</v>
      </c>
      <c r="D23" s="70">
        <v>0</v>
      </c>
      <c r="E23" s="71">
        <v>0</v>
      </c>
      <c r="F23" s="70">
        <f>'2006-2007'!K44</f>
        <v>4</v>
      </c>
      <c r="G23" s="71">
        <f>'2006-2007'!J44</f>
        <v>1</v>
      </c>
      <c r="H23" s="70">
        <f>'2007-2008'!M52</f>
        <v>2</v>
      </c>
      <c r="I23" s="71">
        <f>'2007-2008'!L52</f>
        <v>3</v>
      </c>
      <c r="J23" s="68">
        <f>'2008-2009'!M60</f>
        <v>6</v>
      </c>
      <c r="K23" s="69">
        <f>'2008-2009'!L60</f>
        <v>2</v>
      </c>
      <c r="L23" s="70"/>
      <c r="M23" s="71"/>
      <c r="N23" s="70"/>
      <c r="O23" s="71"/>
      <c r="P23" s="70"/>
      <c r="Q23" s="71"/>
      <c r="R23" s="70"/>
      <c r="S23" s="71"/>
      <c r="T23" s="70"/>
      <c r="U23" s="71"/>
      <c r="V23" s="144"/>
      <c r="W23" s="145"/>
      <c r="X23" s="70"/>
      <c r="Y23" s="71"/>
      <c r="Z23" s="218"/>
      <c r="AA23" s="219"/>
      <c r="AB23" s="218"/>
      <c r="AC23" s="219"/>
      <c r="AD23" s="61"/>
      <c r="AE23" s="68">
        <f>SUM(B23:U23)</f>
        <v>18</v>
      </c>
      <c r="AF23" s="62"/>
      <c r="AG23" s="60"/>
      <c r="AH23" s="27"/>
      <c r="AI23" s="51"/>
      <c r="AJ23" s="51"/>
      <c r="AK23" s="61"/>
      <c r="AM23" s="83"/>
      <c r="AN23" s="83"/>
    </row>
    <row r="24" spans="1:40" ht="16.5" customHeight="1">
      <c r="A24" s="229"/>
      <c r="B24" s="72">
        <v>0</v>
      </c>
      <c r="C24" s="74">
        <v>0</v>
      </c>
      <c r="D24" s="72">
        <v>0</v>
      </c>
      <c r="E24" s="74">
        <v>0</v>
      </c>
      <c r="F24" s="70">
        <f>'2006-2007'!K45</f>
        <v>0</v>
      </c>
      <c r="G24" s="71">
        <f>'2006-2007'!J45</f>
        <v>0</v>
      </c>
      <c r="H24" s="70">
        <f>'2007-2008'!M53</f>
        <v>0</v>
      </c>
      <c r="I24" s="71">
        <f>'2007-2008'!L53</f>
        <v>0</v>
      </c>
      <c r="J24" s="72">
        <f>'2008-2009'!M61</f>
        <v>0</v>
      </c>
      <c r="K24" s="73">
        <f>'2008-2009'!L61</f>
        <v>0</v>
      </c>
      <c r="L24" s="72"/>
      <c r="M24" s="74"/>
      <c r="N24" s="72"/>
      <c r="O24" s="74"/>
      <c r="P24" s="72"/>
      <c r="Q24" s="74"/>
      <c r="R24" s="72"/>
      <c r="S24" s="74"/>
      <c r="T24" s="72"/>
      <c r="U24" s="74"/>
      <c r="V24" s="126"/>
      <c r="W24" s="146"/>
      <c r="X24" s="72"/>
      <c r="Y24" s="74"/>
      <c r="Z24" s="194"/>
      <c r="AA24" s="220"/>
      <c r="AB24" s="194"/>
      <c r="AC24" s="220"/>
      <c r="AD24" s="61"/>
      <c r="AE24" s="70">
        <f>SUM(B24:U24)</f>
        <v>0</v>
      </c>
      <c r="AF24" s="63"/>
      <c r="AG24" s="5"/>
      <c r="AH24" s="25"/>
      <c r="AI24" s="51"/>
      <c r="AJ24" s="51"/>
      <c r="AK24" s="61"/>
      <c r="AM24" s="83"/>
      <c r="AN24" s="83"/>
    </row>
    <row r="25" spans="1:41" ht="16.5" customHeight="1">
      <c r="A25" s="230"/>
      <c r="B25" s="30">
        <f aca="true" t="shared" si="18" ref="B25:Q25">SUM(B23:B24)</f>
        <v>0</v>
      </c>
      <c r="C25" s="6">
        <f t="shared" si="18"/>
        <v>0</v>
      </c>
      <c r="D25" s="30">
        <f t="shared" si="18"/>
        <v>0</v>
      </c>
      <c r="E25" s="6">
        <f t="shared" si="18"/>
        <v>0</v>
      </c>
      <c r="F25" s="30">
        <f t="shared" si="18"/>
        <v>4</v>
      </c>
      <c r="G25" s="6">
        <f t="shared" si="18"/>
        <v>1</v>
      </c>
      <c r="H25" s="30">
        <f t="shared" si="18"/>
        <v>2</v>
      </c>
      <c r="I25" s="6">
        <f t="shared" si="18"/>
        <v>3</v>
      </c>
      <c r="J25" s="30">
        <f t="shared" si="18"/>
        <v>6</v>
      </c>
      <c r="K25" s="6">
        <f t="shared" si="18"/>
        <v>2</v>
      </c>
      <c r="L25" s="30">
        <f t="shared" si="18"/>
        <v>0</v>
      </c>
      <c r="M25" s="6">
        <f t="shared" si="18"/>
        <v>0</v>
      </c>
      <c r="N25" s="30">
        <f t="shared" si="18"/>
        <v>0</v>
      </c>
      <c r="O25" s="6">
        <f t="shared" si="18"/>
        <v>0</v>
      </c>
      <c r="P25" s="30">
        <f t="shared" si="18"/>
        <v>0</v>
      </c>
      <c r="Q25" s="6">
        <f t="shared" si="18"/>
        <v>0</v>
      </c>
      <c r="R25" s="30">
        <f aca="true" t="shared" si="19" ref="R25:W25">SUM(R23:R24)</f>
        <v>0</v>
      </c>
      <c r="S25" s="6">
        <f t="shared" si="19"/>
        <v>0</v>
      </c>
      <c r="T25" s="30">
        <f t="shared" si="19"/>
        <v>0</v>
      </c>
      <c r="U25" s="6">
        <f t="shared" si="19"/>
        <v>0</v>
      </c>
      <c r="V25" s="107">
        <f t="shared" si="19"/>
        <v>0</v>
      </c>
      <c r="W25" s="117">
        <f t="shared" si="19"/>
        <v>0</v>
      </c>
      <c r="X25" s="30">
        <f aca="true" t="shared" si="20" ref="X25:AC25">SUM(X23:X24)</f>
        <v>0</v>
      </c>
      <c r="Y25" s="6">
        <f t="shared" si="20"/>
        <v>0</v>
      </c>
      <c r="Z25" s="221">
        <f t="shared" si="20"/>
        <v>0</v>
      </c>
      <c r="AA25" s="182">
        <f t="shared" si="20"/>
        <v>0</v>
      </c>
      <c r="AB25" s="221">
        <f t="shared" si="20"/>
        <v>0</v>
      </c>
      <c r="AC25" s="182">
        <f t="shared" si="20"/>
        <v>0</v>
      </c>
      <c r="AD25" s="61"/>
      <c r="AE25" s="64">
        <f>SUM(AG25:AH25)</f>
        <v>18</v>
      </c>
      <c r="AF25" s="59" t="s">
        <v>10</v>
      </c>
      <c r="AG25" s="6">
        <f>SUM(B25,D25,F25,H25,J25,L25,N25,P25,R25,T25,V25,AB25)</f>
        <v>12</v>
      </c>
      <c r="AH25" s="31">
        <f>SUM(C25,E25,G25,I25,K25,M25,O25,Q25,S25,U25,W25,AC25)</f>
        <v>6</v>
      </c>
      <c r="AI25" s="65">
        <f>SUM((AG25/AE25)*100)</f>
        <v>66.66666666666666</v>
      </c>
      <c r="AJ25" s="66" t="s">
        <v>16</v>
      </c>
      <c r="AK25" s="61"/>
      <c r="AL25" s="66"/>
      <c r="AM25" s="82" t="e">
        <f>(AG25/AL25)*100</f>
        <v>#DIV/0!</v>
      </c>
      <c r="AN25" s="82" t="e">
        <f>(AH25/AL25)*100</f>
        <v>#DIV/0!</v>
      </c>
      <c r="AO25" s="66" t="s">
        <v>16</v>
      </c>
    </row>
    <row r="26" spans="1:40" ht="16.5" customHeight="1">
      <c r="A26" s="228" t="s">
        <v>1</v>
      </c>
      <c r="B26" s="70">
        <f>'2004-2005'!M32</f>
        <v>1</v>
      </c>
      <c r="C26" s="71">
        <f>'2004-2005'!L32</f>
        <v>3</v>
      </c>
      <c r="D26" s="70">
        <f>'2005-2006'!M44</f>
        <v>3</v>
      </c>
      <c r="E26" s="71">
        <f>'2005-2006'!L44</f>
        <v>3</v>
      </c>
      <c r="F26" s="70">
        <f>'2006-2007'!M44</f>
        <v>1</v>
      </c>
      <c r="G26" s="71">
        <f>'2006-2007'!L44</f>
        <v>3</v>
      </c>
      <c r="H26" s="70">
        <f>'2007-2008'!O52</f>
        <v>2</v>
      </c>
      <c r="I26" s="71">
        <f>'2007-2008'!N52</f>
        <v>2</v>
      </c>
      <c r="J26" s="68">
        <f>'2008-2009'!O60</f>
        <v>1</v>
      </c>
      <c r="K26" s="69">
        <f>'2008-2009'!N60</f>
        <v>8</v>
      </c>
      <c r="L26" s="70">
        <f>'2009-2010'!K44</f>
        <v>2</v>
      </c>
      <c r="M26" s="71">
        <f>'2009-2010'!J44</f>
        <v>3</v>
      </c>
      <c r="N26" s="70">
        <f>'2010-2011'!L48</f>
        <v>0</v>
      </c>
      <c r="O26" s="71">
        <f>'2010-2011'!M48</f>
        <v>4</v>
      </c>
      <c r="P26" s="70">
        <f>'2011-2012'!K44</f>
        <v>4</v>
      </c>
      <c r="Q26" s="71">
        <f>'2011-2012'!J44</f>
        <v>3</v>
      </c>
      <c r="R26" s="70">
        <f>'2012-2013'!K44</f>
        <v>3</v>
      </c>
      <c r="S26" s="71">
        <f>'2012-2013'!J44</f>
        <v>3</v>
      </c>
      <c r="T26" s="70">
        <f>'2013-2014'!K44</f>
        <v>0</v>
      </c>
      <c r="U26" s="71">
        <f>'2013-2014'!J44</f>
        <v>3</v>
      </c>
      <c r="V26" s="144">
        <f>'2014-2015'!K44</f>
        <v>2</v>
      </c>
      <c r="W26" s="145">
        <f>'2014-2015'!J44</f>
        <v>4</v>
      </c>
      <c r="X26" s="70"/>
      <c r="Y26" s="71"/>
      <c r="Z26" s="218"/>
      <c r="AA26" s="219"/>
      <c r="AB26" s="218"/>
      <c r="AC26" s="219"/>
      <c r="AD26" s="61"/>
      <c r="AE26" s="68">
        <f>SUM(B26:U26)</f>
        <v>52</v>
      </c>
      <c r="AF26" s="62"/>
      <c r="AG26" s="60"/>
      <c r="AH26" s="27"/>
      <c r="AI26" s="51"/>
      <c r="AJ26" s="51"/>
      <c r="AK26" s="61"/>
      <c r="AM26" s="83"/>
      <c r="AN26" s="83"/>
    </row>
    <row r="27" spans="1:40" ht="16.5" customHeight="1">
      <c r="A27" s="229"/>
      <c r="B27" s="70">
        <f>'2004-2005'!M33</f>
        <v>0</v>
      </c>
      <c r="C27" s="71">
        <f>'2004-2005'!L33</f>
        <v>0</v>
      </c>
      <c r="D27" s="70">
        <f>'2005-2006'!M45</f>
        <v>0</v>
      </c>
      <c r="E27" s="71">
        <f>'2005-2006'!L45</f>
        <v>0</v>
      </c>
      <c r="F27" s="70">
        <f>'2006-2007'!M45</f>
        <v>0</v>
      </c>
      <c r="G27" s="71">
        <f>'2006-2007'!L45</f>
        <v>0</v>
      </c>
      <c r="H27" s="70">
        <f>'2007-2008'!O53</f>
        <v>0</v>
      </c>
      <c r="I27" s="71">
        <f>'2007-2008'!N53</f>
        <v>0</v>
      </c>
      <c r="J27" s="72">
        <f>'2008-2009'!O61</f>
        <v>0</v>
      </c>
      <c r="K27" s="73">
        <f>'2008-2009'!N61</f>
        <v>0</v>
      </c>
      <c r="L27" s="70">
        <f>'2009-2010'!K45</f>
        <v>0</v>
      </c>
      <c r="M27" s="71">
        <f>'2009-2010'!J45</f>
        <v>0</v>
      </c>
      <c r="N27" s="72">
        <f>'2010-2011'!L49</f>
        <v>2</v>
      </c>
      <c r="O27" s="74">
        <f>'2010-2011'!M49</f>
        <v>0</v>
      </c>
      <c r="P27" s="72">
        <f>'2011-2012'!K45</f>
        <v>0</v>
      </c>
      <c r="Q27" s="74">
        <f>'2011-2012'!J45</f>
        <v>0</v>
      </c>
      <c r="R27" s="72">
        <f>'2012-2013'!K45</f>
        <v>1</v>
      </c>
      <c r="S27" s="74">
        <f>'2012-2013'!J45</f>
        <v>1</v>
      </c>
      <c r="T27" s="72">
        <f>'2013-2014'!K45</f>
        <v>1</v>
      </c>
      <c r="U27" s="74">
        <f>'2013-2014'!J45</f>
        <v>1</v>
      </c>
      <c r="V27" s="126">
        <f>'2014-2015'!K45</f>
        <v>0</v>
      </c>
      <c r="W27" s="146">
        <f>'2014-2015'!J45</f>
        <v>2</v>
      </c>
      <c r="X27" s="72"/>
      <c r="Y27" s="74"/>
      <c r="Z27" s="194"/>
      <c r="AA27" s="220"/>
      <c r="AB27" s="194"/>
      <c r="AC27" s="220"/>
      <c r="AD27" s="61"/>
      <c r="AE27" s="70">
        <f>SUM(B27:U27)</f>
        <v>6</v>
      </c>
      <c r="AF27" s="63"/>
      <c r="AG27" s="5"/>
      <c r="AH27" s="25"/>
      <c r="AI27" s="51"/>
      <c r="AJ27" s="51"/>
      <c r="AK27" s="61"/>
      <c r="AM27" s="83"/>
      <c r="AN27" s="83"/>
    </row>
    <row r="28" spans="1:41" ht="16.5" customHeight="1">
      <c r="A28" s="230"/>
      <c r="B28" s="30">
        <f aca="true" t="shared" si="21" ref="B28:Q28">SUM(B26:B27)</f>
        <v>1</v>
      </c>
      <c r="C28" s="6">
        <f t="shared" si="21"/>
        <v>3</v>
      </c>
      <c r="D28" s="30">
        <f t="shared" si="21"/>
        <v>3</v>
      </c>
      <c r="E28" s="6">
        <f t="shared" si="21"/>
        <v>3</v>
      </c>
      <c r="F28" s="30">
        <f t="shared" si="21"/>
        <v>1</v>
      </c>
      <c r="G28" s="6">
        <f t="shared" si="21"/>
        <v>3</v>
      </c>
      <c r="H28" s="30">
        <f t="shared" si="21"/>
        <v>2</v>
      </c>
      <c r="I28" s="6">
        <f t="shared" si="21"/>
        <v>2</v>
      </c>
      <c r="J28" s="30">
        <f t="shared" si="21"/>
        <v>1</v>
      </c>
      <c r="K28" s="6">
        <f t="shared" si="21"/>
        <v>8</v>
      </c>
      <c r="L28" s="30">
        <f t="shared" si="21"/>
        <v>2</v>
      </c>
      <c r="M28" s="6">
        <f t="shared" si="21"/>
        <v>3</v>
      </c>
      <c r="N28" s="30">
        <f t="shared" si="21"/>
        <v>2</v>
      </c>
      <c r="O28" s="6">
        <f t="shared" si="21"/>
        <v>4</v>
      </c>
      <c r="P28" s="30">
        <f t="shared" si="21"/>
        <v>4</v>
      </c>
      <c r="Q28" s="6">
        <f t="shared" si="21"/>
        <v>3</v>
      </c>
      <c r="R28" s="30">
        <f aca="true" t="shared" si="22" ref="R28:W28">SUM(R26:R27)</f>
        <v>4</v>
      </c>
      <c r="S28" s="6">
        <f t="shared" si="22"/>
        <v>4</v>
      </c>
      <c r="T28" s="30">
        <f t="shared" si="22"/>
        <v>1</v>
      </c>
      <c r="U28" s="6">
        <f t="shared" si="22"/>
        <v>4</v>
      </c>
      <c r="V28" s="107">
        <f t="shared" si="22"/>
        <v>2</v>
      </c>
      <c r="W28" s="117">
        <f t="shared" si="22"/>
        <v>6</v>
      </c>
      <c r="X28" s="30">
        <f aca="true" t="shared" si="23" ref="X28:AC28">SUM(X26:X27)</f>
        <v>0</v>
      </c>
      <c r="Y28" s="6">
        <f t="shared" si="23"/>
        <v>0</v>
      </c>
      <c r="Z28" s="221">
        <f t="shared" si="23"/>
        <v>0</v>
      </c>
      <c r="AA28" s="182">
        <f t="shared" si="23"/>
        <v>0</v>
      </c>
      <c r="AB28" s="221">
        <f t="shared" si="23"/>
        <v>0</v>
      </c>
      <c r="AC28" s="182">
        <f t="shared" si="23"/>
        <v>0</v>
      </c>
      <c r="AD28" s="61"/>
      <c r="AE28" s="64">
        <f>SUM(AG28:AH28)</f>
        <v>66</v>
      </c>
      <c r="AF28" s="59" t="s">
        <v>10</v>
      </c>
      <c r="AG28" s="6">
        <f>SUM(B28,D28,F28,H28,J28,L28,N28,P28,R28,T28,V28,AB28)</f>
        <v>23</v>
      </c>
      <c r="AH28" s="31">
        <f>SUM(C28,E28,G28,I28,K28,M28,O28,Q28,S28,U28,W28,AC28)</f>
        <v>43</v>
      </c>
      <c r="AI28" s="65">
        <f>SUM((AG28/AE28)*100)</f>
        <v>34.84848484848485</v>
      </c>
      <c r="AJ28" s="66" t="s">
        <v>16</v>
      </c>
      <c r="AK28" s="61"/>
      <c r="AL28" s="66"/>
      <c r="AM28" s="82" t="e">
        <f>(AG28/AL28)*100</f>
        <v>#DIV/0!</v>
      </c>
      <c r="AN28" s="82" t="e">
        <f>(AH28/AL28)*100</f>
        <v>#DIV/0!</v>
      </c>
      <c r="AO28" s="66" t="s">
        <v>16</v>
      </c>
    </row>
    <row r="29" spans="1:40" ht="16.5" customHeight="1">
      <c r="A29" s="228" t="s">
        <v>13</v>
      </c>
      <c r="B29" s="70">
        <v>0</v>
      </c>
      <c r="C29" s="71">
        <v>0</v>
      </c>
      <c r="D29" s="70">
        <f>'2005-2006'!Q44</f>
        <v>2</v>
      </c>
      <c r="E29" s="71">
        <f>'2005-2006'!P44</f>
        <v>0</v>
      </c>
      <c r="F29" s="70">
        <f>'2006-2007'!Q44</f>
        <v>2</v>
      </c>
      <c r="G29" s="71">
        <f>'2006-2007'!P44</f>
        <v>2</v>
      </c>
      <c r="H29" s="70">
        <f>'2007-2008'!U52</f>
        <v>1</v>
      </c>
      <c r="I29" s="71">
        <f>'2007-2008'!T52</f>
        <v>4</v>
      </c>
      <c r="J29" s="68">
        <f>'2008-2009'!U60</f>
        <v>5</v>
      </c>
      <c r="K29" s="69">
        <f>'2008-2009'!T60</f>
        <v>1</v>
      </c>
      <c r="L29" s="70">
        <f>'2009-2010'!O44</f>
        <v>2</v>
      </c>
      <c r="M29" s="71">
        <f>'2009-2010'!N44</f>
        <v>2</v>
      </c>
      <c r="N29" s="70">
        <f>'2010-2011'!O48</f>
        <v>1</v>
      </c>
      <c r="O29" s="71">
        <f>'2010-2011'!N48</f>
        <v>3</v>
      </c>
      <c r="P29" s="70">
        <f>'2011-2012'!M44</f>
        <v>0</v>
      </c>
      <c r="Q29" s="71">
        <f>'2011-2012'!L44</f>
        <v>4</v>
      </c>
      <c r="R29" s="70">
        <f>'2012-2013'!M44</f>
        <v>0</v>
      </c>
      <c r="S29" s="71">
        <f>'2012-2013'!L44</f>
        <v>3</v>
      </c>
      <c r="T29" s="70">
        <f>'2013-2014'!M44</f>
        <v>0</v>
      </c>
      <c r="U29" s="71">
        <f>'2013-2014'!L44</f>
        <v>1</v>
      </c>
      <c r="V29" s="144">
        <f>'2014-2015'!M44</f>
        <v>4</v>
      </c>
      <c r="W29" s="145">
        <f>'2014-2015'!L44</f>
        <v>8</v>
      </c>
      <c r="X29" s="70"/>
      <c r="Y29" s="71"/>
      <c r="Z29" s="218"/>
      <c r="AA29" s="219"/>
      <c r="AB29" s="218"/>
      <c r="AC29" s="219"/>
      <c r="AD29" s="61"/>
      <c r="AE29" s="68">
        <f>SUM(B29:U29)</f>
        <v>33</v>
      </c>
      <c r="AF29" s="62"/>
      <c r="AG29" s="60"/>
      <c r="AH29" s="27"/>
      <c r="AI29" s="51"/>
      <c r="AJ29" s="51"/>
      <c r="AK29" s="61"/>
      <c r="AM29" s="83"/>
      <c r="AN29" s="83"/>
    </row>
    <row r="30" spans="1:40" ht="16.5" customHeight="1">
      <c r="A30" s="229"/>
      <c r="B30" s="72">
        <v>0</v>
      </c>
      <c r="C30" s="74">
        <v>0</v>
      </c>
      <c r="D30" s="70">
        <f>'2005-2006'!Q45</f>
        <v>0</v>
      </c>
      <c r="E30" s="71">
        <f>'2005-2006'!P45</f>
        <v>0</v>
      </c>
      <c r="F30" s="70">
        <f>'2006-2007'!Q45</f>
        <v>0</v>
      </c>
      <c r="G30" s="71">
        <f>'2006-2007'!P45</f>
        <v>0</v>
      </c>
      <c r="H30" s="70">
        <f>'2007-2008'!U53</f>
        <v>0</v>
      </c>
      <c r="I30" s="71">
        <f>'2007-2008'!T53</f>
        <v>0</v>
      </c>
      <c r="J30" s="72">
        <f>'2008-2009'!U61</f>
        <v>0</v>
      </c>
      <c r="K30" s="73">
        <f>'2008-2009'!T61</f>
        <v>0</v>
      </c>
      <c r="L30" s="70">
        <f>'2009-2010'!O45</f>
        <v>0</v>
      </c>
      <c r="M30" s="71">
        <f>'2009-2010'!N45</f>
        <v>0</v>
      </c>
      <c r="N30" s="72">
        <f>'2010-2011'!O49</f>
        <v>0</v>
      </c>
      <c r="O30" s="74">
        <f>'2010-2011'!N49</f>
        <v>1</v>
      </c>
      <c r="P30" s="72">
        <f>'2011-2012'!M45</f>
        <v>0</v>
      </c>
      <c r="Q30" s="74">
        <f>'2011-2012'!L45</f>
        <v>1</v>
      </c>
      <c r="R30" s="72">
        <f>'2012-2013'!M45</f>
        <v>0</v>
      </c>
      <c r="S30" s="74">
        <f>'2012-2013'!L45</f>
        <v>1</v>
      </c>
      <c r="T30" s="72">
        <f>'2013-2014'!M45</f>
        <v>0</v>
      </c>
      <c r="U30" s="74">
        <f>'2013-2014'!L45</f>
        <v>1</v>
      </c>
      <c r="V30" s="126">
        <f>'2014-2015'!M45</f>
        <v>1</v>
      </c>
      <c r="W30" s="146">
        <f>'2014-2015'!L45</f>
        <v>1</v>
      </c>
      <c r="X30" s="72"/>
      <c r="Y30" s="74"/>
      <c r="Z30" s="194"/>
      <c r="AA30" s="220"/>
      <c r="AB30" s="194"/>
      <c r="AC30" s="220"/>
      <c r="AD30" s="61"/>
      <c r="AE30" s="70">
        <f>SUM(B30:U30)</f>
        <v>4</v>
      </c>
      <c r="AF30" s="63"/>
      <c r="AG30" s="5"/>
      <c r="AH30" s="25"/>
      <c r="AI30" s="51"/>
      <c r="AJ30" s="51"/>
      <c r="AK30" s="61"/>
      <c r="AM30" s="83"/>
      <c r="AN30" s="83"/>
    </row>
    <row r="31" spans="1:41" ht="16.5" customHeight="1">
      <c r="A31" s="230"/>
      <c r="B31" s="30">
        <f aca="true" t="shared" si="24" ref="B31:Q31">SUM(B29:B30)</f>
        <v>0</v>
      </c>
      <c r="C31" s="6">
        <f t="shared" si="24"/>
        <v>0</v>
      </c>
      <c r="D31" s="30">
        <f t="shared" si="24"/>
        <v>2</v>
      </c>
      <c r="E31" s="6">
        <f t="shared" si="24"/>
        <v>0</v>
      </c>
      <c r="F31" s="30">
        <f t="shared" si="24"/>
        <v>2</v>
      </c>
      <c r="G31" s="6">
        <f t="shared" si="24"/>
        <v>2</v>
      </c>
      <c r="H31" s="30">
        <f t="shared" si="24"/>
        <v>1</v>
      </c>
      <c r="I31" s="6">
        <f t="shared" si="24"/>
        <v>4</v>
      </c>
      <c r="J31" s="30">
        <f t="shared" si="24"/>
        <v>5</v>
      </c>
      <c r="K31" s="6">
        <f t="shared" si="24"/>
        <v>1</v>
      </c>
      <c r="L31" s="30">
        <f t="shared" si="24"/>
        <v>2</v>
      </c>
      <c r="M31" s="6">
        <f t="shared" si="24"/>
        <v>2</v>
      </c>
      <c r="N31" s="30">
        <f t="shared" si="24"/>
        <v>1</v>
      </c>
      <c r="O31" s="6">
        <f t="shared" si="24"/>
        <v>4</v>
      </c>
      <c r="P31" s="30">
        <f t="shared" si="24"/>
        <v>0</v>
      </c>
      <c r="Q31" s="6">
        <f t="shared" si="24"/>
        <v>5</v>
      </c>
      <c r="R31" s="30">
        <f aca="true" t="shared" si="25" ref="R31:W31">SUM(R29:R30)</f>
        <v>0</v>
      </c>
      <c r="S31" s="6">
        <f t="shared" si="25"/>
        <v>4</v>
      </c>
      <c r="T31" s="30">
        <f t="shared" si="25"/>
        <v>0</v>
      </c>
      <c r="U31" s="6">
        <f t="shared" si="25"/>
        <v>2</v>
      </c>
      <c r="V31" s="107">
        <f t="shared" si="25"/>
        <v>5</v>
      </c>
      <c r="W31" s="117">
        <f t="shared" si="25"/>
        <v>9</v>
      </c>
      <c r="X31" s="30">
        <f aca="true" t="shared" si="26" ref="X31:AC31">SUM(X29:X30)</f>
        <v>0</v>
      </c>
      <c r="Y31" s="6">
        <f t="shared" si="26"/>
        <v>0</v>
      </c>
      <c r="Z31" s="221">
        <f t="shared" si="26"/>
        <v>0</v>
      </c>
      <c r="AA31" s="182">
        <f t="shared" si="26"/>
        <v>0</v>
      </c>
      <c r="AB31" s="221">
        <f t="shared" si="26"/>
        <v>0</v>
      </c>
      <c r="AC31" s="182">
        <f t="shared" si="26"/>
        <v>0</v>
      </c>
      <c r="AD31" s="61"/>
      <c r="AE31" s="64">
        <f>SUM(AG31:AH31)</f>
        <v>51</v>
      </c>
      <c r="AF31" s="59" t="s">
        <v>10</v>
      </c>
      <c r="AG31" s="6">
        <f>SUM(B31,D31,F31,H31,J31,L31,N31,P31,R31,T31,V31,AB31)</f>
        <v>18</v>
      </c>
      <c r="AH31" s="31">
        <f>SUM(C31,E31,G31,I31,K31,M31,O31,Q31,S31,U31,W31,AC31)</f>
        <v>33</v>
      </c>
      <c r="AI31" s="65">
        <f>SUM((AG31/AE31)*100)</f>
        <v>35.294117647058826</v>
      </c>
      <c r="AJ31" s="66" t="s">
        <v>16</v>
      </c>
      <c r="AK31" s="61"/>
      <c r="AL31" s="66"/>
      <c r="AM31" s="82" t="e">
        <f>(AG31/AL31)*100</f>
        <v>#DIV/0!</v>
      </c>
      <c r="AN31" s="82" t="e">
        <f>(AH31/AL31)*100</f>
        <v>#DIV/0!</v>
      </c>
      <c r="AO31" s="66" t="s">
        <v>16</v>
      </c>
    </row>
    <row r="32" spans="1:40" ht="16.5" customHeight="1">
      <c r="A32" s="228" t="s">
        <v>23</v>
      </c>
      <c r="B32" s="70">
        <v>0</v>
      </c>
      <c r="C32" s="71">
        <v>0</v>
      </c>
      <c r="D32" s="70">
        <v>0</v>
      </c>
      <c r="E32" s="71">
        <v>0</v>
      </c>
      <c r="F32" s="70">
        <v>0</v>
      </c>
      <c r="G32" s="71">
        <v>0</v>
      </c>
      <c r="H32" s="70">
        <f>'2007-2008'!Q52</f>
        <v>1</v>
      </c>
      <c r="I32" s="71">
        <f>'2007-2008'!P52</f>
        <v>0</v>
      </c>
      <c r="J32" s="68">
        <f>'2008-2009'!Q60</f>
        <v>2</v>
      </c>
      <c r="K32" s="69">
        <f>'2008-2009'!P60</f>
        <v>1</v>
      </c>
      <c r="L32" s="70"/>
      <c r="M32" s="71"/>
      <c r="N32" s="70"/>
      <c r="O32" s="71"/>
      <c r="P32" s="70"/>
      <c r="Q32" s="71"/>
      <c r="R32" s="70"/>
      <c r="S32" s="71"/>
      <c r="T32" s="70"/>
      <c r="U32" s="71"/>
      <c r="V32" s="144"/>
      <c r="W32" s="145"/>
      <c r="X32" s="70"/>
      <c r="Y32" s="71"/>
      <c r="Z32" s="218"/>
      <c r="AA32" s="219"/>
      <c r="AB32" s="218"/>
      <c r="AC32" s="219"/>
      <c r="AD32" s="75"/>
      <c r="AE32" s="68">
        <f>SUM(B32:U32)</f>
        <v>4</v>
      </c>
      <c r="AF32" s="62"/>
      <c r="AG32" s="60"/>
      <c r="AH32" s="27"/>
      <c r="AI32" s="51"/>
      <c r="AJ32" s="51"/>
      <c r="AK32" s="75"/>
      <c r="AM32" s="83"/>
      <c r="AN32" s="83"/>
    </row>
    <row r="33" spans="1:40" ht="16.5" customHeight="1">
      <c r="A33" s="229"/>
      <c r="B33" s="72">
        <v>0</v>
      </c>
      <c r="C33" s="74">
        <v>0</v>
      </c>
      <c r="D33" s="72">
        <v>0</v>
      </c>
      <c r="E33" s="74">
        <v>0</v>
      </c>
      <c r="F33" s="72">
        <v>0</v>
      </c>
      <c r="G33" s="74">
        <v>0</v>
      </c>
      <c r="H33" s="70">
        <f>'2007-2008'!Q53</f>
        <v>0</v>
      </c>
      <c r="I33" s="71">
        <f>'2007-2008'!P53</f>
        <v>0</v>
      </c>
      <c r="J33" s="72">
        <f>'2008-2009'!Q61</f>
        <v>0</v>
      </c>
      <c r="K33" s="73">
        <f>'2008-2009'!P61</f>
        <v>0</v>
      </c>
      <c r="L33" s="72"/>
      <c r="M33" s="74"/>
      <c r="N33" s="72"/>
      <c r="O33" s="74"/>
      <c r="P33" s="72"/>
      <c r="Q33" s="74"/>
      <c r="R33" s="72"/>
      <c r="S33" s="74"/>
      <c r="T33" s="72"/>
      <c r="U33" s="74"/>
      <c r="V33" s="126"/>
      <c r="W33" s="146"/>
      <c r="X33" s="72"/>
      <c r="Y33" s="74"/>
      <c r="Z33" s="194"/>
      <c r="AA33" s="220"/>
      <c r="AB33" s="194"/>
      <c r="AC33" s="220"/>
      <c r="AD33" s="75"/>
      <c r="AE33" s="70">
        <f>SUM(B33:U33)</f>
        <v>0</v>
      </c>
      <c r="AF33" s="63"/>
      <c r="AG33" s="5"/>
      <c r="AH33" s="25"/>
      <c r="AI33" s="51"/>
      <c r="AJ33" s="51"/>
      <c r="AK33" s="75"/>
      <c r="AM33" s="83"/>
      <c r="AN33" s="83"/>
    </row>
    <row r="34" spans="1:41" ht="16.5" customHeight="1">
      <c r="A34" s="230"/>
      <c r="B34" s="30">
        <f aca="true" t="shared" si="27" ref="B34:Q34">SUM(B32:B33)</f>
        <v>0</v>
      </c>
      <c r="C34" s="6">
        <f t="shared" si="27"/>
        <v>0</v>
      </c>
      <c r="D34" s="30">
        <f t="shared" si="27"/>
        <v>0</v>
      </c>
      <c r="E34" s="6">
        <f t="shared" si="27"/>
        <v>0</v>
      </c>
      <c r="F34" s="30">
        <f t="shared" si="27"/>
        <v>0</v>
      </c>
      <c r="G34" s="6">
        <f t="shared" si="27"/>
        <v>0</v>
      </c>
      <c r="H34" s="30">
        <f t="shared" si="27"/>
        <v>1</v>
      </c>
      <c r="I34" s="6">
        <f t="shared" si="27"/>
        <v>0</v>
      </c>
      <c r="J34" s="30">
        <f t="shared" si="27"/>
        <v>2</v>
      </c>
      <c r="K34" s="6">
        <f t="shared" si="27"/>
        <v>1</v>
      </c>
      <c r="L34" s="30">
        <f t="shared" si="27"/>
        <v>0</v>
      </c>
      <c r="M34" s="6">
        <f t="shared" si="27"/>
        <v>0</v>
      </c>
      <c r="N34" s="30">
        <f t="shared" si="27"/>
        <v>0</v>
      </c>
      <c r="O34" s="6">
        <f t="shared" si="27"/>
        <v>0</v>
      </c>
      <c r="P34" s="30">
        <f t="shared" si="27"/>
        <v>0</v>
      </c>
      <c r="Q34" s="6">
        <f t="shared" si="27"/>
        <v>0</v>
      </c>
      <c r="R34" s="30">
        <f aca="true" t="shared" si="28" ref="R34:W34">SUM(R32:R33)</f>
        <v>0</v>
      </c>
      <c r="S34" s="6">
        <f t="shared" si="28"/>
        <v>0</v>
      </c>
      <c r="T34" s="30">
        <f t="shared" si="28"/>
        <v>0</v>
      </c>
      <c r="U34" s="6">
        <f t="shared" si="28"/>
        <v>0</v>
      </c>
      <c r="V34" s="107">
        <f t="shared" si="28"/>
        <v>0</v>
      </c>
      <c r="W34" s="117">
        <f t="shared" si="28"/>
        <v>0</v>
      </c>
      <c r="X34" s="30">
        <f aca="true" t="shared" si="29" ref="X34:AC34">SUM(X32:X33)</f>
        <v>0</v>
      </c>
      <c r="Y34" s="6">
        <f t="shared" si="29"/>
        <v>0</v>
      </c>
      <c r="Z34" s="221">
        <f t="shared" si="29"/>
        <v>0</v>
      </c>
      <c r="AA34" s="182">
        <f t="shared" si="29"/>
        <v>0</v>
      </c>
      <c r="AB34" s="221">
        <f t="shared" si="29"/>
        <v>0</v>
      </c>
      <c r="AC34" s="182">
        <f t="shared" si="29"/>
        <v>0</v>
      </c>
      <c r="AD34" s="61"/>
      <c r="AE34" s="64">
        <f>SUM(AG34:AH34)</f>
        <v>4</v>
      </c>
      <c r="AF34" s="59" t="s">
        <v>10</v>
      </c>
      <c r="AG34" s="6">
        <f>SUM(B34,D34,F34,H34,J34,L34,N34,P34,R34,T34,V34,AB34)</f>
        <v>3</v>
      </c>
      <c r="AH34" s="31">
        <f>SUM(C34,E34,G34,I34,K34,M34,O34,Q34,S34,U34,W34,AC34)</f>
        <v>1</v>
      </c>
      <c r="AI34" s="65">
        <f>SUM((AG34/AE34)*100)</f>
        <v>75</v>
      </c>
      <c r="AJ34" s="66" t="s">
        <v>16</v>
      </c>
      <c r="AK34" s="61"/>
      <c r="AL34" s="66"/>
      <c r="AM34" s="82" t="e">
        <f>(AG34/AL34)*100</f>
        <v>#DIV/0!</v>
      </c>
      <c r="AN34" s="82" t="e">
        <f>(AH34/AL34)*100</f>
        <v>#DIV/0!</v>
      </c>
      <c r="AO34" s="66" t="s">
        <v>16</v>
      </c>
    </row>
    <row r="35" spans="1:40" ht="16.5" customHeight="1">
      <c r="A35" s="228" t="s">
        <v>43</v>
      </c>
      <c r="B35" s="70">
        <v>0</v>
      </c>
      <c r="C35" s="71">
        <v>0</v>
      </c>
      <c r="D35" s="70">
        <f>'2005-2006'!S44</f>
        <v>1</v>
      </c>
      <c r="E35" s="71">
        <f>'2005-2006'!R44</f>
        <v>2</v>
      </c>
      <c r="F35" s="70">
        <v>0</v>
      </c>
      <c r="G35" s="71">
        <v>0</v>
      </c>
      <c r="H35" s="70">
        <v>0</v>
      </c>
      <c r="I35" s="71">
        <v>0</v>
      </c>
      <c r="J35" s="70">
        <v>0</v>
      </c>
      <c r="K35" s="71">
        <v>0</v>
      </c>
      <c r="L35" s="70"/>
      <c r="M35" s="71"/>
      <c r="N35" s="70"/>
      <c r="O35" s="71"/>
      <c r="P35" s="70"/>
      <c r="Q35" s="71"/>
      <c r="R35" s="70"/>
      <c r="S35" s="71"/>
      <c r="T35" s="70"/>
      <c r="U35" s="71"/>
      <c r="V35" s="144"/>
      <c r="W35" s="145"/>
      <c r="X35" s="70"/>
      <c r="Y35" s="71"/>
      <c r="Z35" s="218"/>
      <c r="AA35" s="219"/>
      <c r="AB35" s="218"/>
      <c r="AC35" s="219"/>
      <c r="AD35" s="61"/>
      <c r="AE35" s="68">
        <f>SUM(B35:U35)</f>
        <v>3</v>
      </c>
      <c r="AF35" s="62"/>
      <c r="AG35" s="60"/>
      <c r="AH35" s="27"/>
      <c r="AI35" s="51"/>
      <c r="AJ35" s="51"/>
      <c r="AK35" s="61"/>
      <c r="AM35" s="83"/>
      <c r="AN35" s="83"/>
    </row>
    <row r="36" spans="1:40" ht="16.5" customHeight="1">
      <c r="A36" s="229"/>
      <c r="B36" s="72">
        <v>0</v>
      </c>
      <c r="C36" s="74">
        <v>0</v>
      </c>
      <c r="D36" s="70">
        <f>'2005-2006'!S45</f>
        <v>0</v>
      </c>
      <c r="E36" s="71">
        <f>'2005-2006'!R45</f>
        <v>0</v>
      </c>
      <c r="F36" s="72">
        <v>0</v>
      </c>
      <c r="G36" s="74">
        <v>0</v>
      </c>
      <c r="H36" s="72">
        <v>0</v>
      </c>
      <c r="I36" s="74">
        <v>0</v>
      </c>
      <c r="J36" s="72">
        <v>0</v>
      </c>
      <c r="K36" s="74">
        <v>0</v>
      </c>
      <c r="L36" s="72"/>
      <c r="M36" s="74"/>
      <c r="N36" s="72"/>
      <c r="O36" s="74"/>
      <c r="P36" s="72"/>
      <c r="Q36" s="74"/>
      <c r="R36" s="72"/>
      <c r="S36" s="74"/>
      <c r="T36" s="72"/>
      <c r="U36" s="74"/>
      <c r="V36" s="126"/>
      <c r="W36" s="146"/>
      <c r="X36" s="72"/>
      <c r="Y36" s="74"/>
      <c r="Z36" s="194"/>
      <c r="AA36" s="220"/>
      <c r="AB36" s="194"/>
      <c r="AC36" s="220"/>
      <c r="AD36" s="61"/>
      <c r="AE36" s="70">
        <f>SUM(B36:U36)</f>
        <v>0</v>
      </c>
      <c r="AF36" s="63"/>
      <c r="AG36" s="5"/>
      <c r="AH36" s="25"/>
      <c r="AI36" s="51"/>
      <c r="AJ36" s="51"/>
      <c r="AK36" s="61"/>
      <c r="AM36" s="83"/>
      <c r="AN36" s="83"/>
    </row>
    <row r="37" spans="1:41" ht="16.5" customHeight="1">
      <c r="A37" s="230"/>
      <c r="B37" s="30">
        <f aca="true" t="shared" si="30" ref="B37:Q37">SUM(B35:B36)</f>
        <v>0</v>
      </c>
      <c r="C37" s="6">
        <f t="shared" si="30"/>
        <v>0</v>
      </c>
      <c r="D37" s="30">
        <f t="shared" si="30"/>
        <v>1</v>
      </c>
      <c r="E37" s="6">
        <f t="shared" si="30"/>
        <v>2</v>
      </c>
      <c r="F37" s="30">
        <f t="shared" si="30"/>
        <v>0</v>
      </c>
      <c r="G37" s="6">
        <f t="shared" si="30"/>
        <v>0</v>
      </c>
      <c r="H37" s="30">
        <f t="shared" si="30"/>
        <v>0</v>
      </c>
      <c r="I37" s="6">
        <f t="shared" si="30"/>
        <v>0</v>
      </c>
      <c r="J37" s="30">
        <f t="shared" si="30"/>
        <v>0</v>
      </c>
      <c r="K37" s="6">
        <f t="shared" si="30"/>
        <v>0</v>
      </c>
      <c r="L37" s="30">
        <f t="shared" si="30"/>
        <v>0</v>
      </c>
      <c r="M37" s="6">
        <f t="shared" si="30"/>
        <v>0</v>
      </c>
      <c r="N37" s="30">
        <f t="shared" si="30"/>
        <v>0</v>
      </c>
      <c r="O37" s="6">
        <f t="shared" si="30"/>
        <v>0</v>
      </c>
      <c r="P37" s="30">
        <f t="shared" si="30"/>
        <v>0</v>
      </c>
      <c r="Q37" s="6">
        <f t="shared" si="30"/>
        <v>0</v>
      </c>
      <c r="R37" s="30">
        <f aca="true" t="shared" si="31" ref="R37:W37">SUM(R35:R36)</f>
        <v>0</v>
      </c>
      <c r="S37" s="6">
        <f t="shared" si="31"/>
        <v>0</v>
      </c>
      <c r="T37" s="30">
        <f t="shared" si="31"/>
        <v>0</v>
      </c>
      <c r="U37" s="6">
        <f t="shared" si="31"/>
        <v>0</v>
      </c>
      <c r="V37" s="107">
        <f t="shared" si="31"/>
        <v>0</v>
      </c>
      <c r="W37" s="117">
        <f t="shared" si="31"/>
        <v>0</v>
      </c>
      <c r="X37" s="30">
        <f aca="true" t="shared" si="32" ref="X37:AC37">SUM(X35:X36)</f>
        <v>0</v>
      </c>
      <c r="Y37" s="6">
        <f t="shared" si="32"/>
        <v>0</v>
      </c>
      <c r="Z37" s="221">
        <f t="shared" si="32"/>
        <v>0</v>
      </c>
      <c r="AA37" s="182">
        <f t="shared" si="32"/>
        <v>0</v>
      </c>
      <c r="AB37" s="221">
        <f t="shared" si="32"/>
        <v>0</v>
      </c>
      <c r="AC37" s="182">
        <f t="shared" si="32"/>
        <v>0</v>
      </c>
      <c r="AD37" s="61"/>
      <c r="AE37" s="64">
        <f>SUM(AG37:AH37)</f>
        <v>3</v>
      </c>
      <c r="AF37" s="59" t="s">
        <v>10</v>
      </c>
      <c r="AG37" s="6">
        <f>SUM(B37,D37,F37,H37,J37,L37,N37,P37,R37,T37,V37,AB37)</f>
        <v>1</v>
      </c>
      <c r="AH37" s="31">
        <f>SUM(C37,E37,G37,I37,K37,M37,O37,Q37,S37,U37,W37,AC37)</f>
        <v>2</v>
      </c>
      <c r="AI37" s="65">
        <f>SUM((AG37/AE37)*100)</f>
        <v>33.33333333333333</v>
      </c>
      <c r="AJ37" s="66" t="s">
        <v>16</v>
      </c>
      <c r="AK37" s="61"/>
      <c r="AL37" s="66"/>
      <c r="AM37" s="82" t="e">
        <f>(AG37/AL37)*100</f>
        <v>#DIV/0!</v>
      </c>
      <c r="AN37" s="82" t="e">
        <f>(AH37/AL37)*100</f>
        <v>#DIV/0!</v>
      </c>
      <c r="AO37" s="66" t="s">
        <v>16</v>
      </c>
    </row>
    <row r="38" spans="1:40" ht="16.5" customHeight="1">
      <c r="A38" s="228" t="s">
        <v>3</v>
      </c>
      <c r="B38" s="70">
        <f>'2004-2005'!O32</f>
        <v>3</v>
      </c>
      <c r="C38" s="71">
        <f>'2004-2005'!N32</f>
        <v>0</v>
      </c>
      <c r="D38" s="70">
        <f>'2005-2006'!O44</f>
        <v>1</v>
      </c>
      <c r="E38" s="71">
        <f>'2005-2006'!N44</f>
        <v>2</v>
      </c>
      <c r="F38" s="70">
        <f>'2006-2007'!O44</f>
        <v>1</v>
      </c>
      <c r="G38" s="71">
        <f>'2006-2007'!N44</f>
        <v>5</v>
      </c>
      <c r="H38" s="70">
        <f>'2007-2008'!S52</f>
        <v>6</v>
      </c>
      <c r="I38" s="71">
        <f>'2007-2008'!R52</f>
        <v>2</v>
      </c>
      <c r="J38" s="68">
        <f>'2008-2009'!S60</f>
        <v>0</v>
      </c>
      <c r="K38" s="69">
        <f>'2008-2009'!R60</f>
        <v>2</v>
      </c>
      <c r="L38" s="70"/>
      <c r="M38" s="71"/>
      <c r="N38" s="70">
        <f>'2010-2011'!S48</f>
        <v>1</v>
      </c>
      <c r="O38" s="71">
        <f>'2010-2011'!R48</f>
        <v>1</v>
      </c>
      <c r="P38" s="70">
        <f>'2011-2012'!O44</f>
        <v>2</v>
      </c>
      <c r="Q38" s="71">
        <f>'2011-2012'!N44</f>
        <v>3</v>
      </c>
      <c r="R38" s="70">
        <f>'2012-2013'!O44</f>
        <v>2</v>
      </c>
      <c r="S38" s="71">
        <f>'2012-2013'!N44</f>
        <v>1</v>
      </c>
      <c r="T38" s="70">
        <f>'2013-2014'!O44</f>
        <v>1</v>
      </c>
      <c r="U38" s="71">
        <f>'2013-2014'!N44</f>
        <v>0</v>
      </c>
      <c r="V38" s="144">
        <f>'2014-2015'!O44</f>
        <v>2</v>
      </c>
      <c r="W38" s="145">
        <f>'2014-2015'!N44</f>
        <v>2</v>
      </c>
      <c r="X38" s="70"/>
      <c r="Y38" s="71"/>
      <c r="Z38" s="218"/>
      <c r="AA38" s="219"/>
      <c r="AB38" s="218"/>
      <c r="AC38" s="219"/>
      <c r="AD38" s="61"/>
      <c r="AE38" s="68">
        <f>SUM(B38:U38)</f>
        <v>33</v>
      </c>
      <c r="AF38" s="62"/>
      <c r="AG38" s="60"/>
      <c r="AH38" s="27"/>
      <c r="AI38" s="51"/>
      <c r="AJ38" s="51"/>
      <c r="AK38" s="61"/>
      <c r="AM38" s="83"/>
      <c r="AN38" s="83"/>
    </row>
    <row r="39" spans="1:40" ht="16.5" customHeight="1">
      <c r="A39" s="229"/>
      <c r="B39" s="70">
        <f>'2004-2005'!O33</f>
        <v>0</v>
      </c>
      <c r="C39" s="71">
        <f>'2004-2005'!N33</f>
        <v>0</v>
      </c>
      <c r="D39" s="70">
        <f>'2005-2006'!O45</f>
        <v>0</v>
      </c>
      <c r="E39" s="71">
        <f>'2005-2006'!N45</f>
        <v>0</v>
      </c>
      <c r="F39" s="70">
        <f>'2006-2007'!O45</f>
        <v>0</v>
      </c>
      <c r="G39" s="71">
        <f>'2006-2007'!N45</f>
        <v>0</v>
      </c>
      <c r="H39" s="70">
        <f>'2007-2008'!S53</f>
        <v>0</v>
      </c>
      <c r="I39" s="71">
        <f>'2007-2008'!R53</f>
        <v>0</v>
      </c>
      <c r="J39" s="72">
        <f>'2008-2009'!S61</f>
        <v>0</v>
      </c>
      <c r="K39" s="73">
        <f>'2008-2009'!R61</f>
        <v>0</v>
      </c>
      <c r="L39" s="72"/>
      <c r="M39" s="74"/>
      <c r="N39" s="72">
        <f>'2010-2011'!S49</f>
        <v>0</v>
      </c>
      <c r="O39" s="74">
        <f>'2010-2011'!R49</f>
        <v>0</v>
      </c>
      <c r="P39" s="72">
        <f>'2011-2012'!O45</f>
        <v>0</v>
      </c>
      <c r="Q39" s="74">
        <f>'2011-2012'!N45</f>
        <v>0</v>
      </c>
      <c r="R39" s="72">
        <f>'2012-2013'!O45</f>
        <v>1</v>
      </c>
      <c r="S39" s="74">
        <f>'2012-2013'!N45</f>
        <v>0</v>
      </c>
      <c r="T39" s="72">
        <f>'2013-2014'!O45</f>
        <v>0</v>
      </c>
      <c r="U39" s="74">
        <f>'2013-2014'!N45</f>
        <v>0</v>
      </c>
      <c r="V39" s="126">
        <f>'2014-2015'!O45</f>
        <v>2</v>
      </c>
      <c r="W39" s="146">
        <f>'2014-2015'!N45</f>
        <v>0</v>
      </c>
      <c r="X39" s="72"/>
      <c r="Y39" s="74"/>
      <c r="Z39" s="194"/>
      <c r="AA39" s="220"/>
      <c r="AB39" s="194"/>
      <c r="AC39" s="220"/>
      <c r="AD39" s="61"/>
      <c r="AE39" s="70">
        <f>SUM(B39:U39)</f>
        <v>1</v>
      </c>
      <c r="AF39" s="63"/>
      <c r="AG39" s="5"/>
      <c r="AH39" s="25"/>
      <c r="AI39" s="51"/>
      <c r="AJ39" s="51"/>
      <c r="AK39" s="61"/>
      <c r="AM39" s="83"/>
      <c r="AN39" s="83"/>
    </row>
    <row r="40" spans="1:41" ht="16.5" customHeight="1">
      <c r="A40" s="230"/>
      <c r="B40" s="30">
        <f aca="true" t="shared" si="33" ref="B40:Q40">SUM(B38:B39)</f>
        <v>3</v>
      </c>
      <c r="C40" s="6">
        <f t="shared" si="33"/>
        <v>0</v>
      </c>
      <c r="D40" s="30">
        <f t="shared" si="33"/>
        <v>1</v>
      </c>
      <c r="E40" s="6">
        <f t="shared" si="33"/>
        <v>2</v>
      </c>
      <c r="F40" s="30">
        <f t="shared" si="33"/>
        <v>1</v>
      </c>
      <c r="G40" s="6">
        <f t="shared" si="33"/>
        <v>5</v>
      </c>
      <c r="H40" s="30">
        <f t="shared" si="33"/>
        <v>6</v>
      </c>
      <c r="I40" s="6">
        <f t="shared" si="33"/>
        <v>2</v>
      </c>
      <c r="J40" s="30">
        <f t="shared" si="33"/>
        <v>0</v>
      </c>
      <c r="K40" s="6">
        <f t="shared" si="33"/>
        <v>2</v>
      </c>
      <c r="L40" s="30">
        <f t="shared" si="33"/>
        <v>0</v>
      </c>
      <c r="M40" s="6">
        <f t="shared" si="33"/>
        <v>0</v>
      </c>
      <c r="N40" s="30">
        <f t="shared" si="33"/>
        <v>1</v>
      </c>
      <c r="O40" s="6">
        <f t="shared" si="33"/>
        <v>1</v>
      </c>
      <c r="P40" s="30">
        <f t="shared" si="33"/>
        <v>2</v>
      </c>
      <c r="Q40" s="6">
        <f t="shared" si="33"/>
        <v>3</v>
      </c>
      <c r="R40" s="30">
        <f aca="true" t="shared" si="34" ref="R40:W40">SUM(R38:R39)</f>
        <v>3</v>
      </c>
      <c r="S40" s="6">
        <f t="shared" si="34"/>
        <v>1</v>
      </c>
      <c r="T40" s="30">
        <f t="shared" si="34"/>
        <v>1</v>
      </c>
      <c r="U40" s="6">
        <f t="shared" si="34"/>
        <v>0</v>
      </c>
      <c r="V40" s="107">
        <f t="shared" si="34"/>
        <v>4</v>
      </c>
      <c r="W40" s="117">
        <f t="shared" si="34"/>
        <v>2</v>
      </c>
      <c r="X40" s="30">
        <f aca="true" t="shared" si="35" ref="X40:AC40">SUM(X38:X39)</f>
        <v>0</v>
      </c>
      <c r="Y40" s="6">
        <f t="shared" si="35"/>
        <v>0</v>
      </c>
      <c r="Z40" s="221">
        <f t="shared" si="35"/>
        <v>0</v>
      </c>
      <c r="AA40" s="182">
        <f t="shared" si="35"/>
        <v>0</v>
      </c>
      <c r="AB40" s="221">
        <f t="shared" si="35"/>
        <v>0</v>
      </c>
      <c r="AC40" s="182">
        <f t="shared" si="35"/>
        <v>0</v>
      </c>
      <c r="AD40" s="61"/>
      <c r="AE40" s="64">
        <f>SUM(AG40:AH40)</f>
        <v>40</v>
      </c>
      <c r="AF40" s="59" t="s">
        <v>10</v>
      </c>
      <c r="AG40" s="6">
        <f>SUM(B40,D40,F40,H40,J40,L40,N40,P40,R40,T40,V40,AB40)</f>
        <v>22</v>
      </c>
      <c r="AH40" s="31">
        <f>SUM(C40,E40,G40,I40,K40,M40,O40,Q40,S40,U40,W40,AC40)</f>
        <v>18</v>
      </c>
      <c r="AI40" s="65">
        <f>SUM((AG40/AE40)*100)</f>
        <v>55.00000000000001</v>
      </c>
      <c r="AJ40" s="66" t="s">
        <v>16</v>
      </c>
      <c r="AK40" s="61"/>
      <c r="AL40" s="66"/>
      <c r="AM40" s="82" t="e">
        <f>(AG40/AL40)*100</f>
        <v>#DIV/0!</v>
      </c>
      <c r="AN40" s="82" t="e">
        <f>(AH40/AL40)*100</f>
        <v>#DIV/0!</v>
      </c>
      <c r="AO40" s="66" t="s">
        <v>16</v>
      </c>
    </row>
    <row r="41" spans="1:40" ht="16.5" customHeight="1">
      <c r="A41" s="228" t="s">
        <v>22</v>
      </c>
      <c r="B41" s="70">
        <v>0</v>
      </c>
      <c r="C41" s="71">
        <v>0</v>
      </c>
      <c r="D41" s="70">
        <v>0</v>
      </c>
      <c r="E41" s="71">
        <v>0</v>
      </c>
      <c r="F41" s="70">
        <f>'2006-2007'!S44</f>
        <v>3</v>
      </c>
      <c r="G41" s="71">
        <f>'2006-2007'!R44</f>
        <v>1</v>
      </c>
      <c r="H41" s="70">
        <f>'2007-2008'!W52</f>
        <v>2</v>
      </c>
      <c r="I41" s="71">
        <f>'2007-2008'!V52</f>
        <v>2</v>
      </c>
      <c r="J41" s="68">
        <f>'2008-2009'!W60</f>
        <v>3</v>
      </c>
      <c r="K41" s="69">
        <f>'2008-2009'!V60</f>
        <v>3</v>
      </c>
      <c r="L41" s="70"/>
      <c r="M41" s="71"/>
      <c r="N41" s="70"/>
      <c r="O41" s="71"/>
      <c r="P41" s="70"/>
      <c r="Q41" s="71"/>
      <c r="R41" s="70"/>
      <c r="S41" s="71"/>
      <c r="T41" s="70"/>
      <c r="U41" s="71"/>
      <c r="V41" s="144"/>
      <c r="W41" s="145"/>
      <c r="X41" s="70"/>
      <c r="Y41" s="71"/>
      <c r="Z41" s="218"/>
      <c r="AA41" s="219"/>
      <c r="AB41" s="218"/>
      <c r="AC41" s="219"/>
      <c r="AD41" s="61"/>
      <c r="AE41" s="68">
        <f>SUM(B41:U41)</f>
        <v>14</v>
      </c>
      <c r="AF41" s="62"/>
      <c r="AG41" s="60"/>
      <c r="AH41" s="27"/>
      <c r="AI41" s="51"/>
      <c r="AJ41" s="51"/>
      <c r="AK41" s="61"/>
      <c r="AM41" s="83"/>
      <c r="AN41" s="83"/>
    </row>
    <row r="42" spans="1:40" ht="16.5" customHeight="1">
      <c r="A42" s="229"/>
      <c r="B42" s="72">
        <v>0</v>
      </c>
      <c r="C42" s="74">
        <v>0</v>
      </c>
      <c r="D42" s="72">
        <v>0</v>
      </c>
      <c r="E42" s="74">
        <v>0</v>
      </c>
      <c r="F42" s="70">
        <f>'2006-2007'!S45</f>
        <v>0</v>
      </c>
      <c r="G42" s="71">
        <f>'2006-2007'!R45</f>
        <v>0</v>
      </c>
      <c r="H42" s="70">
        <f>'2007-2008'!W53</f>
        <v>0</v>
      </c>
      <c r="I42" s="71">
        <f>'2007-2008'!V53</f>
        <v>0</v>
      </c>
      <c r="J42" s="72">
        <f>'2008-2009'!W61</f>
        <v>0</v>
      </c>
      <c r="K42" s="73">
        <f>'2008-2009'!V61</f>
        <v>0</v>
      </c>
      <c r="L42" s="70"/>
      <c r="M42" s="71"/>
      <c r="N42" s="72"/>
      <c r="O42" s="74"/>
      <c r="P42" s="72"/>
      <c r="Q42" s="74"/>
      <c r="R42" s="72"/>
      <c r="S42" s="74"/>
      <c r="T42" s="72"/>
      <c r="U42" s="74"/>
      <c r="V42" s="126"/>
      <c r="W42" s="146"/>
      <c r="X42" s="72"/>
      <c r="Y42" s="74"/>
      <c r="Z42" s="194"/>
      <c r="AA42" s="220"/>
      <c r="AB42" s="194"/>
      <c r="AC42" s="220"/>
      <c r="AD42" s="61"/>
      <c r="AE42" s="70">
        <f>SUM(B42:U42)</f>
        <v>0</v>
      </c>
      <c r="AF42" s="63"/>
      <c r="AG42" s="5"/>
      <c r="AH42" s="25"/>
      <c r="AI42" s="51"/>
      <c r="AJ42" s="51"/>
      <c r="AK42" s="61"/>
      <c r="AM42" s="83"/>
      <c r="AN42" s="83"/>
    </row>
    <row r="43" spans="1:41" ht="16.5" customHeight="1">
      <c r="A43" s="230"/>
      <c r="B43" s="30">
        <f aca="true" t="shared" si="36" ref="B43:Q43">SUM(B41:B42)</f>
        <v>0</v>
      </c>
      <c r="C43" s="6">
        <f t="shared" si="36"/>
        <v>0</v>
      </c>
      <c r="D43" s="30">
        <f t="shared" si="36"/>
        <v>0</v>
      </c>
      <c r="E43" s="6">
        <f t="shared" si="36"/>
        <v>0</v>
      </c>
      <c r="F43" s="30">
        <f t="shared" si="36"/>
        <v>3</v>
      </c>
      <c r="G43" s="6">
        <f t="shared" si="36"/>
        <v>1</v>
      </c>
      <c r="H43" s="30">
        <f t="shared" si="36"/>
        <v>2</v>
      </c>
      <c r="I43" s="6">
        <f t="shared" si="36"/>
        <v>2</v>
      </c>
      <c r="J43" s="30">
        <f t="shared" si="36"/>
        <v>3</v>
      </c>
      <c r="K43" s="6">
        <f t="shared" si="36"/>
        <v>3</v>
      </c>
      <c r="L43" s="30">
        <f t="shared" si="36"/>
        <v>0</v>
      </c>
      <c r="M43" s="6">
        <f t="shared" si="36"/>
        <v>0</v>
      </c>
      <c r="N43" s="30">
        <f t="shared" si="36"/>
        <v>0</v>
      </c>
      <c r="O43" s="6">
        <f t="shared" si="36"/>
        <v>0</v>
      </c>
      <c r="P43" s="30">
        <f t="shared" si="36"/>
        <v>0</v>
      </c>
      <c r="Q43" s="6">
        <f t="shared" si="36"/>
        <v>0</v>
      </c>
      <c r="R43" s="30">
        <f aca="true" t="shared" si="37" ref="R43:W43">SUM(R41:R42)</f>
        <v>0</v>
      </c>
      <c r="S43" s="6">
        <f t="shared" si="37"/>
        <v>0</v>
      </c>
      <c r="T43" s="30">
        <f t="shared" si="37"/>
        <v>0</v>
      </c>
      <c r="U43" s="6">
        <f t="shared" si="37"/>
        <v>0</v>
      </c>
      <c r="V43" s="107">
        <f t="shared" si="37"/>
        <v>0</v>
      </c>
      <c r="W43" s="117">
        <f t="shared" si="37"/>
        <v>0</v>
      </c>
      <c r="X43" s="30">
        <f aca="true" t="shared" si="38" ref="X43:AC43">SUM(X41:X42)</f>
        <v>0</v>
      </c>
      <c r="Y43" s="6">
        <f t="shared" si="38"/>
        <v>0</v>
      </c>
      <c r="Z43" s="221">
        <f t="shared" si="38"/>
        <v>0</v>
      </c>
      <c r="AA43" s="182">
        <f t="shared" si="38"/>
        <v>0</v>
      </c>
      <c r="AB43" s="221">
        <f t="shared" si="38"/>
        <v>0</v>
      </c>
      <c r="AC43" s="182">
        <f t="shared" si="38"/>
        <v>0</v>
      </c>
      <c r="AD43" s="61"/>
      <c r="AE43" s="64">
        <f>SUM(AG43:AH43)</f>
        <v>14</v>
      </c>
      <c r="AF43" s="59" t="s">
        <v>10</v>
      </c>
      <c r="AG43" s="6">
        <f>SUM(B43,D43,F43,H43,J43,L43,N43,P43,R43,T43,V43,AB43)</f>
        <v>8</v>
      </c>
      <c r="AH43" s="31">
        <f>SUM(C43,E43,G43,I43,K43,M43,O43,Q43,S43,U43,W43,AC43)</f>
        <v>6</v>
      </c>
      <c r="AI43" s="65">
        <f>SUM((AG43/AE43)*100)</f>
        <v>57.14285714285714</v>
      </c>
      <c r="AJ43" s="66" t="s">
        <v>16</v>
      </c>
      <c r="AK43" s="61"/>
      <c r="AL43" s="66"/>
      <c r="AM43" s="82" t="e">
        <f>(AG43/AL43)*100</f>
        <v>#DIV/0!</v>
      </c>
      <c r="AN43" s="82" t="e">
        <f>(AH43/AL43)*100</f>
        <v>#DIV/0!</v>
      </c>
      <c r="AO43" s="66" t="s">
        <v>16</v>
      </c>
    </row>
    <row r="44" spans="1:40" ht="16.5" customHeight="1">
      <c r="A44" s="228" t="s">
        <v>38</v>
      </c>
      <c r="B44" s="70">
        <v>0</v>
      </c>
      <c r="C44" s="71">
        <v>0</v>
      </c>
      <c r="D44" s="70">
        <f>'2005-2006'!U44</f>
        <v>0</v>
      </c>
      <c r="E44" s="71">
        <f>'2005-2006'!T44</f>
        <v>2</v>
      </c>
      <c r="F44" s="70">
        <f>'2006-2007'!U44</f>
        <v>3</v>
      </c>
      <c r="G44" s="71">
        <f>'2006-2007'!T44</f>
        <v>7</v>
      </c>
      <c r="H44" s="70">
        <f>'2007-2008'!Y52</f>
        <v>1</v>
      </c>
      <c r="I44" s="71">
        <f>'2007-2008'!X52</f>
        <v>0</v>
      </c>
      <c r="J44" s="68">
        <f>'2008-2009'!Y60</f>
        <v>3</v>
      </c>
      <c r="K44" s="69">
        <f>'2008-2009'!X60</f>
        <v>1</v>
      </c>
      <c r="L44" s="70">
        <f>'2009-2010'!S44</f>
        <v>1</v>
      </c>
      <c r="M44" s="71">
        <f>'2009-2010'!R44</f>
        <v>6</v>
      </c>
      <c r="N44" s="70"/>
      <c r="O44" s="71"/>
      <c r="P44" s="70"/>
      <c r="Q44" s="71"/>
      <c r="R44" s="70"/>
      <c r="S44" s="71"/>
      <c r="T44" s="70"/>
      <c r="U44" s="71"/>
      <c r="V44" s="144"/>
      <c r="W44" s="145"/>
      <c r="X44" s="70"/>
      <c r="Y44" s="71"/>
      <c r="Z44" s="218"/>
      <c r="AA44" s="219"/>
      <c r="AB44" s="218"/>
      <c r="AC44" s="219"/>
      <c r="AD44" s="61"/>
      <c r="AE44" s="68">
        <f>SUM(B44:U44)</f>
        <v>24</v>
      </c>
      <c r="AF44" s="62"/>
      <c r="AG44" s="60"/>
      <c r="AH44" s="27"/>
      <c r="AI44" s="51"/>
      <c r="AJ44" s="51"/>
      <c r="AK44" s="61"/>
      <c r="AM44" s="83"/>
      <c r="AN44" s="83"/>
    </row>
    <row r="45" spans="1:40" ht="16.5" customHeight="1">
      <c r="A45" s="229"/>
      <c r="B45" s="72">
        <v>0</v>
      </c>
      <c r="C45" s="74">
        <v>0</v>
      </c>
      <c r="D45" s="70">
        <f>'2005-2006'!U45</f>
        <v>0</v>
      </c>
      <c r="E45" s="71">
        <f>'2005-2006'!T45</f>
        <v>0</v>
      </c>
      <c r="F45" s="70">
        <f>'2006-2007'!U45</f>
        <v>0</v>
      </c>
      <c r="G45" s="71">
        <f>'2006-2007'!T45</f>
        <v>0</v>
      </c>
      <c r="H45" s="70">
        <f>'2007-2008'!Y53</f>
        <v>0</v>
      </c>
      <c r="I45" s="71">
        <f>'2007-2008'!X53</f>
        <v>0</v>
      </c>
      <c r="J45" s="72">
        <f>'2008-2009'!Y61</f>
        <v>0</v>
      </c>
      <c r="K45" s="73">
        <f>'2008-2009'!X61</f>
        <v>0</v>
      </c>
      <c r="L45" s="70">
        <f>'2009-2010'!S45</f>
        <v>0</v>
      </c>
      <c r="M45" s="71">
        <f>'2009-2010'!R45</f>
        <v>0</v>
      </c>
      <c r="N45" s="72"/>
      <c r="O45" s="74"/>
      <c r="P45" s="72"/>
      <c r="Q45" s="74"/>
      <c r="R45" s="72"/>
      <c r="S45" s="74"/>
      <c r="T45" s="72"/>
      <c r="U45" s="74"/>
      <c r="V45" s="126"/>
      <c r="W45" s="146"/>
      <c r="X45" s="72"/>
      <c r="Y45" s="74"/>
      <c r="Z45" s="194"/>
      <c r="AA45" s="220"/>
      <c r="AB45" s="194"/>
      <c r="AC45" s="220"/>
      <c r="AD45" s="61"/>
      <c r="AE45" s="70">
        <f>SUM(B45:U45)</f>
        <v>0</v>
      </c>
      <c r="AF45" s="63"/>
      <c r="AG45" s="5"/>
      <c r="AH45" s="25"/>
      <c r="AI45" s="51"/>
      <c r="AJ45" s="51"/>
      <c r="AK45" s="61"/>
      <c r="AM45" s="83"/>
      <c r="AN45" s="83"/>
    </row>
    <row r="46" spans="1:41" ht="16.5" customHeight="1">
      <c r="A46" s="230"/>
      <c r="B46" s="30">
        <f aca="true" t="shared" si="39" ref="B46:Q46">SUM(B44:B45)</f>
        <v>0</v>
      </c>
      <c r="C46" s="6">
        <f t="shared" si="39"/>
        <v>0</v>
      </c>
      <c r="D46" s="30">
        <f t="shared" si="39"/>
        <v>0</v>
      </c>
      <c r="E46" s="6">
        <f t="shared" si="39"/>
        <v>2</v>
      </c>
      <c r="F46" s="30">
        <f t="shared" si="39"/>
        <v>3</v>
      </c>
      <c r="G46" s="6">
        <f t="shared" si="39"/>
        <v>7</v>
      </c>
      <c r="H46" s="30">
        <f t="shared" si="39"/>
        <v>1</v>
      </c>
      <c r="I46" s="6">
        <f t="shared" si="39"/>
        <v>0</v>
      </c>
      <c r="J46" s="30">
        <f t="shared" si="39"/>
        <v>3</v>
      </c>
      <c r="K46" s="6">
        <f t="shared" si="39"/>
        <v>1</v>
      </c>
      <c r="L46" s="30">
        <f t="shared" si="39"/>
        <v>1</v>
      </c>
      <c r="M46" s="6">
        <f t="shared" si="39"/>
        <v>6</v>
      </c>
      <c r="N46" s="30">
        <f t="shared" si="39"/>
        <v>0</v>
      </c>
      <c r="O46" s="6">
        <f t="shared" si="39"/>
        <v>0</v>
      </c>
      <c r="P46" s="30">
        <f t="shared" si="39"/>
        <v>0</v>
      </c>
      <c r="Q46" s="6">
        <f t="shared" si="39"/>
        <v>0</v>
      </c>
      <c r="R46" s="30">
        <f aca="true" t="shared" si="40" ref="R46:W46">SUM(R44:R45)</f>
        <v>0</v>
      </c>
      <c r="S46" s="6">
        <f t="shared" si="40"/>
        <v>0</v>
      </c>
      <c r="T46" s="30">
        <f t="shared" si="40"/>
        <v>0</v>
      </c>
      <c r="U46" s="6">
        <f t="shared" si="40"/>
        <v>0</v>
      </c>
      <c r="V46" s="107">
        <f t="shared" si="40"/>
        <v>0</v>
      </c>
      <c r="W46" s="117">
        <f t="shared" si="40"/>
        <v>0</v>
      </c>
      <c r="X46" s="30">
        <f aca="true" t="shared" si="41" ref="X46:AC46">SUM(X44:X45)</f>
        <v>0</v>
      </c>
      <c r="Y46" s="6">
        <f t="shared" si="41"/>
        <v>0</v>
      </c>
      <c r="Z46" s="221">
        <f t="shared" si="41"/>
        <v>0</v>
      </c>
      <c r="AA46" s="182">
        <f t="shared" si="41"/>
        <v>0</v>
      </c>
      <c r="AB46" s="221">
        <f t="shared" si="41"/>
        <v>0</v>
      </c>
      <c r="AC46" s="182">
        <f t="shared" si="41"/>
        <v>0</v>
      </c>
      <c r="AD46" s="61"/>
      <c r="AE46" s="64">
        <f>SUM(AG46:AH46)</f>
        <v>24</v>
      </c>
      <c r="AF46" s="59" t="s">
        <v>10</v>
      </c>
      <c r="AG46" s="6">
        <f>SUM(B46,D46,F46,H46,J46,L46,N46,P46,R46,T46,V46,AB46)</f>
        <v>8</v>
      </c>
      <c r="AH46" s="31">
        <f>SUM(C46,E46,G46,I46,K46,M46,O46,Q46,S46,U46,W46,AC46)</f>
        <v>16</v>
      </c>
      <c r="AI46" s="65">
        <f>SUM((AG46/AE46)*100)</f>
        <v>33.33333333333333</v>
      </c>
      <c r="AJ46" s="66" t="s">
        <v>16</v>
      </c>
      <c r="AK46" s="61"/>
      <c r="AL46" s="66"/>
      <c r="AM46" s="82" t="e">
        <f>(AG46/AL46)*100</f>
        <v>#DIV/0!</v>
      </c>
      <c r="AN46" s="82" t="e">
        <f>(AH46/AL46)*100</f>
        <v>#DIV/0!</v>
      </c>
      <c r="AO46" s="66" t="s">
        <v>16</v>
      </c>
    </row>
    <row r="47" spans="1:40" ht="16.5" customHeight="1">
      <c r="A47" s="228" t="s">
        <v>44</v>
      </c>
      <c r="B47" s="70"/>
      <c r="C47" s="71">
        <v>0</v>
      </c>
      <c r="D47" s="70">
        <v>0</v>
      </c>
      <c r="E47" s="71">
        <v>0</v>
      </c>
      <c r="F47" s="70">
        <v>0</v>
      </c>
      <c r="G47" s="71">
        <v>0</v>
      </c>
      <c r="H47" s="70">
        <v>0</v>
      </c>
      <c r="I47" s="71">
        <v>0</v>
      </c>
      <c r="J47" s="70">
        <f>'2008-2009'!AA60</f>
        <v>6</v>
      </c>
      <c r="K47" s="71">
        <f>'2008-2009'!Z60</f>
        <v>4</v>
      </c>
      <c r="L47" s="70">
        <f>'2009-2010'!U44</f>
        <v>3</v>
      </c>
      <c r="M47" s="71">
        <f>'2009-2010'!T44</f>
        <v>3</v>
      </c>
      <c r="N47" s="70"/>
      <c r="O47" s="71"/>
      <c r="P47" s="70"/>
      <c r="Q47" s="71"/>
      <c r="R47" s="70">
        <f>'2012-2013'!Q44</f>
        <v>1</v>
      </c>
      <c r="S47" s="71">
        <f>'2012-2013'!P44</f>
        <v>5</v>
      </c>
      <c r="T47" s="70"/>
      <c r="U47" s="71"/>
      <c r="V47" s="144"/>
      <c r="W47" s="145"/>
      <c r="X47" s="70"/>
      <c r="Y47" s="71"/>
      <c r="Z47" s="218"/>
      <c r="AA47" s="219"/>
      <c r="AB47" s="218"/>
      <c r="AC47" s="219"/>
      <c r="AD47" s="61"/>
      <c r="AE47" s="68">
        <f>SUM(B47:U47)</f>
        <v>22</v>
      </c>
      <c r="AF47" s="62"/>
      <c r="AG47" s="60"/>
      <c r="AH47" s="27"/>
      <c r="AI47" s="51"/>
      <c r="AJ47" s="51"/>
      <c r="AK47" s="61"/>
      <c r="AM47" s="83"/>
      <c r="AN47" s="83"/>
    </row>
    <row r="48" spans="1:40" ht="16.5" customHeight="1">
      <c r="A48" s="229"/>
      <c r="B48" s="72">
        <v>0</v>
      </c>
      <c r="C48" s="74">
        <v>0</v>
      </c>
      <c r="D48" s="72">
        <v>0</v>
      </c>
      <c r="E48" s="74">
        <v>0</v>
      </c>
      <c r="F48" s="70">
        <v>0</v>
      </c>
      <c r="G48" s="71">
        <v>0</v>
      </c>
      <c r="H48" s="70">
        <v>0</v>
      </c>
      <c r="I48" s="71">
        <v>0</v>
      </c>
      <c r="J48" s="70">
        <f>'2008-2009'!AA61</f>
        <v>0</v>
      </c>
      <c r="K48" s="71">
        <f>'2008-2009'!Z61</f>
        <v>0</v>
      </c>
      <c r="L48" s="70">
        <f>'2009-2010'!U45</f>
        <v>0</v>
      </c>
      <c r="M48" s="71">
        <f>'2009-2010'!T45</f>
        <v>0</v>
      </c>
      <c r="N48" s="72"/>
      <c r="O48" s="74"/>
      <c r="P48" s="72"/>
      <c r="Q48" s="74"/>
      <c r="R48" s="72">
        <f>'2012-2013'!Q45</f>
        <v>0</v>
      </c>
      <c r="S48" s="74">
        <f>'2012-2013'!P45</f>
        <v>0</v>
      </c>
      <c r="T48" s="72"/>
      <c r="U48" s="74"/>
      <c r="V48" s="126"/>
      <c r="W48" s="146"/>
      <c r="X48" s="72"/>
      <c r="Y48" s="74"/>
      <c r="Z48" s="194"/>
      <c r="AA48" s="220"/>
      <c r="AB48" s="194"/>
      <c r="AC48" s="220"/>
      <c r="AD48" s="61"/>
      <c r="AE48" s="70">
        <f>SUM(B48:U48)</f>
        <v>0</v>
      </c>
      <c r="AF48" s="63"/>
      <c r="AG48" s="5"/>
      <c r="AH48" s="25"/>
      <c r="AI48" s="51"/>
      <c r="AJ48" s="51"/>
      <c r="AK48" s="61"/>
      <c r="AM48" s="83"/>
      <c r="AN48" s="83"/>
    </row>
    <row r="49" spans="1:41" ht="16.5" customHeight="1">
      <c r="A49" s="230"/>
      <c r="B49" s="30">
        <f aca="true" t="shared" si="42" ref="B49:Q49">SUM(B47:B48)</f>
        <v>0</v>
      </c>
      <c r="C49" s="6">
        <f t="shared" si="42"/>
        <v>0</v>
      </c>
      <c r="D49" s="30">
        <f t="shared" si="42"/>
        <v>0</v>
      </c>
      <c r="E49" s="6">
        <f t="shared" si="42"/>
        <v>0</v>
      </c>
      <c r="F49" s="30">
        <f t="shared" si="42"/>
        <v>0</v>
      </c>
      <c r="G49" s="6">
        <f t="shared" si="42"/>
        <v>0</v>
      </c>
      <c r="H49" s="30">
        <f t="shared" si="42"/>
        <v>0</v>
      </c>
      <c r="I49" s="6">
        <f t="shared" si="42"/>
        <v>0</v>
      </c>
      <c r="J49" s="78">
        <f t="shared" si="42"/>
        <v>6</v>
      </c>
      <c r="K49" s="79">
        <f t="shared" si="42"/>
        <v>4</v>
      </c>
      <c r="L49" s="30">
        <f t="shared" si="42"/>
        <v>3</v>
      </c>
      <c r="M49" s="6">
        <f t="shared" si="42"/>
        <v>3</v>
      </c>
      <c r="N49" s="30">
        <f t="shared" si="42"/>
        <v>0</v>
      </c>
      <c r="O49" s="6">
        <f t="shared" si="42"/>
        <v>0</v>
      </c>
      <c r="P49" s="30">
        <f t="shared" si="42"/>
        <v>0</v>
      </c>
      <c r="Q49" s="6">
        <f t="shared" si="42"/>
        <v>0</v>
      </c>
      <c r="R49" s="78">
        <f aca="true" t="shared" si="43" ref="R49:W49">SUM(R47:R48)</f>
        <v>1</v>
      </c>
      <c r="S49" s="6">
        <f t="shared" si="43"/>
        <v>5</v>
      </c>
      <c r="T49" s="30">
        <f t="shared" si="43"/>
        <v>0</v>
      </c>
      <c r="U49" s="6">
        <f t="shared" si="43"/>
        <v>0</v>
      </c>
      <c r="V49" s="107">
        <f t="shared" si="43"/>
        <v>0</v>
      </c>
      <c r="W49" s="117">
        <f t="shared" si="43"/>
        <v>0</v>
      </c>
      <c r="X49" s="30">
        <f aca="true" t="shared" si="44" ref="X49:AC49">SUM(X47:X48)</f>
        <v>0</v>
      </c>
      <c r="Y49" s="6">
        <f t="shared" si="44"/>
        <v>0</v>
      </c>
      <c r="Z49" s="221">
        <f t="shared" si="44"/>
        <v>0</v>
      </c>
      <c r="AA49" s="182">
        <f t="shared" si="44"/>
        <v>0</v>
      </c>
      <c r="AB49" s="221">
        <f t="shared" si="44"/>
        <v>0</v>
      </c>
      <c r="AC49" s="182">
        <f t="shared" si="44"/>
        <v>0</v>
      </c>
      <c r="AD49" s="61"/>
      <c r="AE49" s="64">
        <f>SUM(AG49:AH49)</f>
        <v>22</v>
      </c>
      <c r="AF49" s="59" t="s">
        <v>10</v>
      </c>
      <c r="AG49" s="6">
        <f>SUM(B49,D49,F49,H49,J49,L49,N49,P49,R49,T49,V49,AB49)</f>
        <v>10</v>
      </c>
      <c r="AH49" s="31">
        <f>SUM(C49,E49,G49,I49,K49,M49,O49,Q49,S49,U49,W49,AC49)</f>
        <v>12</v>
      </c>
      <c r="AI49" s="65">
        <f>SUM((AG49/AE49)*100)</f>
        <v>45.45454545454545</v>
      </c>
      <c r="AJ49" s="66" t="s">
        <v>16</v>
      </c>
      <c r="AK49" s="61"/>
      <c r="AL49" s="66"/>
      <c r="AM49" s="82" t="e">
        <f>(AG49/AL49)*100</f>
        <v>#DIV/0!</v>
      </c>
      <c r="AN49" s="82" t="e">
        <f>(AH49/AL49)*100</f>
        <v>#DIV/0!</v>
      </c>
      <c r="AO49" s="66" t="s">
        <v>16</v>
      </c>
    </row>
    <row r="50" spans="1:40" ht="16.5" customHeight="1">
      <c r="A50" s="228" t="s">
        <v>40</v>
      </c>
      <c r="B50" s="70">
        <v>0</v>
      </c>
      <c r="C50" s="71">
        <v>0</v>
      </c>
      <c r="D50" s="70">
        <v>0</v>
      </c>
      <c r="E50" s="71">
        <v>0</v>
      </c>
      <c r="F50" s="70">
        <v>0</v>
      </c>
      <c r="G50" s="71">
        <v>0</v>
      </c>
      <c r="H50" s="70">
        <v>0</v>
      </c>
      <c r="I50" s="71">
        <v>0</v>
      </c>
      <c r="J50" s="70">
        <f>'2008-2009'!AC60</f>
        <v>4</v>
      </c>
      <c r="K50" s="71">
        <f>'2008-2009'!AB60</f>
        <v>3</v>
      </c>
      <c r="L50" s="70"/>
      <c r="M50" s="71"/>
      <c r="N50" s="70"/>
      <c r="O50" s="71"/>
      <c r="P50" s="70"/>
      <c r="Q50" s="71"/>
      <c r="R50" s="70"/>
      <c r="S50" s="71"/>
      <c r="T50" s="70"/>
      <c r="U50" s="71"/>
      <c r="V50" s="144"/>
      <c r="W50" s="145"/>
      <c r="X50" s="70"/>
      <c r="Y50" s="71"/>
      <c r="Z50" s="218"/>
      <c r="AA50" s="219"/>
      <c r="AB50" s="218"/>
      <c r="AC50" s="219"/>
      <c r="AD50" s="61"/>
      <c r="AE50" s="68">
        <f>SUM(B50:U50)</f>
        <v>7</v>
      </c>
      <c r="AF50" s="62"/>
      <c r="AG50" s="60"/>
      <c r="AH50" s="27"/>
      <c r="AI50" s="51"/>
      <c r="AJ50" s="51"/>
      <c r="AK50" s="61"/>
      <c r="AM50" s="83"/>
      <c r="AN50" s="83"/>
    </row>
    <row r="51" spans="1:40" ht="16.5" customHeight="1">
      <c r="A51" s="229"/>
      <c r="B51" s="72">
        <v>0</v>
      </c>
      <c r="C51" s="74">
        <v>0</v>
      </c>
      <c r="D51" s="72">
        <v>0</v>
      </c>
      <c r="E51" s="74">
        <v>0</v>
      </c>
      <c r="F51" s="70">
        <v>0</v>
      </c>
      <c r="G51" s="71">
        <v>0</v>
      </c>
      <c r="H51" s="70">
        <v>0</v>
      </c>
      <c r="I51" s="71">
        <v>0</v>
      </c>
      <c r="J51" s="70">
        <f>'2008-2009'!AC61</f>
        <v>0</v>
      </c>
      <c r="K51" s="71">
        <f>'2008-2009'!AB61</f>
        <v>0</v>
      </c>
      <c r="L51" s="72"/>
      <c r="M51" s="74"/>
      <c r="N51" s="72"/>
      <c r="O51" s="74"/>
      <c r="P51" s="72"/>
      <c r="Q51" s="74"/>
      <c r="R51" s="72"/>
      <c r="S51" s="74"/>
      <c r="T51" s="72"/>
      <c r="U51" s="74"/>
      <c r="V51" s="126"/>
      <c r="W51" s="146"/>
      <c r="X51" s="72"/>
      <c r="Y51" s="74"/>
      <c r="Z51" s="194"/>
      <c r="AA51" s="220"/>
      <c r="AB51" s="194"/>
      <c r="AC51" s="220"/>
      <c r="AD51" s="61"/>
      <c r="AE51" s="70">
        <f>SUM(B51:U51)</f>
        <v>0</v>
      </c>
      <c r="AF51" s="63"/>
      <c r="AG51" s="5"/>
      <c r="AH51" s="25"/>
      <c r="AI51" s="51"/>
      <c r="AJ51" s="51"/>
      <c r="AK51" s="61"/>
      <c r="AM51" s="83"/>
      <c r="AN51" s="83"/>
    </row>
    <row r="52" spans="1:41" ht="16.5" customHeight="1">
      <c r="A52" s="230"/>
      <c r="B52" s="30">
        <f aca="true" t="shared" si="45" ref="B52:Q52">SUM(B50:B51)</f>
        <v>0</v>
      </c>
      <c r="C52" s="6">
        <f t="shared" si="45"/>
        <v>0</v>
      </c>
      <c r="D52" s="30">
        <f t="shared" si="45"/>
        <v>0</v>
      </c>
      <c r="E52" s="6">
        <f t="shared" si="45"/>
        <v>0</v>
      </c>
      <c r="F52" s="30">
        <f t="shared" si="45"/>
        <v>0</v>
      </c>
      <c r="G52" s="6">
        <f t="shared" si="45"/>
        <v>0</v>
      </c>
      <c r="H52" s="30">
        <f t="shared" si="45"/>
        <v>0</v>
      </c>
      <c r="I52" s="6">
        <f t="shared" si="45"/>
        <v>0</v>
      </c>
      <c r="J52" s="30">
        <f t="shared" si="45"/>
        <v>4</v>
      </c>
      <c r="K52" s="6">
        <f t="shared" si="45"/>
        <v>3</v>
      </c>
      <c r="L52" s="30">
        <f t="shared" si="45"/>
        <v>0</v>
      </c>
      <c r="M52" s="6">
        <f t="shared" si="45"/>
        <v>0</v>
      </c>
      <c r="N52" s="30">
        <f t="shared" si="45"/>
        <v>0</v>
      </c>
      <c r="O52" s="6">
        <f t="shared" si="45"/>
        <v>0</v>
      </c>
      <c r="P52" s="30">
        <f t="shared" si="45"/>
        <v>0</v>
      </c>
      <c r="Q52" s="6">
        <f t="shared" si="45"/>
        <v>0</v>
      </c>
      <c r="R52" s="30">
        <f aca="true" t="shared" si="46" ref="R52:W52">SUM(R50:R51)</f>
        <v>0</v>
      </c>
      <c r="S52" s="6">
        <f t="shared" si="46"/>
        <v>0</v>
      </c>
      <c r="T52" s="30">
        <f t="shared" si="46"/>
        <v>0</v>
      </c>
      <c r="U52" s="6">
        <f t="shared" si="46"/>
        <v>0</v>
      </c>
      <c r="V52" s="107">
        <f t="shared" si="46"/>
        <v>0</v>
      </c>
      <c r="W52" s="117">
        <f t="shared" si="46"/>
        <v>0</v>
      </c>
      <c r="X52" s="30">
        <f aca="true" t="shared" si="47" ref="X52:AC52">SUM(X50:X51)</f>
        <v>0</v>
      </c>
      <c r="Y52" s="6">
        <f t="shared" si="47"/>
        <v>0</v>
      </c>
      <c r="Z52" s="221">
        <f t="shared" si="47"/>
        <v>0</v>
      </c>
      <c r="AA52" s="182">
        <f t="shared" si="47"/>
        <v>0</v>
      </c>
      <c r="AB52" s="221">
        <f t="shared" si="47"/>
        <v>0</v>
      </c>
      <c r="AC52" s="182">
        <f t="shared" si="47"/>
        <v>0</v>
      </c>
      <c r="AD52" s="61"/>
      <c r="AE52" s="64">
        <f>SUM(AG52:AH52)</f>
        <v>7</v>
      </c>
      <c r="AF52" s="59" t="s">
        <v>10</v>
      </c>
      <c r="AG52" s="6">
        <f>SUM(B52,D52,F52,H52,J52,L52,N52,P52,R52,T52,V52,AB52)</f>
        <v>4</v>
      </c>
      <c r="AH52" s="31">
        <f>SUM(C52,E52,G52,I52,K52,M52,O52,Q52,S52,U52,W52,AC52)</f>
        <v>3</v>
      </c>
      <c r="AI52" s="65">
        <f>SUM((AG52/AE52)*100)</f>
        <v>57.14285714285714</v>
      </c>
      <c r="AJ52" s="66" t="s">
        <v>16</v>
      </c>
      <c r="AK52" s="61"/>
      <c r="AL52" s="66"/>
      <c r="AM52" s="82" t="e">
        <f>(AG52/AL52)*100</f>
        <v>#DIV/0!</v>
      </c>
      <c r="AN52" s="82" t="e">
        <f>(AH52/AL52)*100</f>
        <v>#DIV/0!</v>
      </c>
      <c r="AO52" s="66" t="s">
        <v>16</v>
      </c>
    </row>
    <row r="53" spans="1:40" ht="16.5" customHeight="1">
      <c r="A53" s="228" t="s">
        <v>48</v>
      </c>
      <c r="B53" s="70">
        <v>0</v>
      </c>
      <c r="C53" s="71">
        <v>0</v>
      </c>
      <c r="D53" s="70">
        <f>'2005-2006'!U53</f>
        <v>0</v>
      </c>
      <c r="E53" s="71">
        <f>'2005-2006'!T53</f>
        <v>0</v>
      </c>
      <c r="F53" s="70">
        <f>'2006-2007'!U53</f>
        <v>0</v>
      </c>
      <c r="G53" s="71">
        <f>'2006-2007'!T53</f>
        <v>0</v>
      </c>
      <c r="H53" s="70">
        <f>'2007-2008'!Y61</f>
        <v>0</v>
      </c>
      <c r="I53" s="71">
        <f>'2007-2008'!X61</f>
        <v>0</v>
      </c>
      <c r="J53" s="68">
        <f>'2008-2009'!Y69</f>
        <v>0</v>
      </c>
      <c r="K53" s="69">
        <f>'2008-2009'!X69</f>
        <v>0</v>
      </c>
      <c r="L53" s="70">
        <f>'2009-2010'!I44</f>
        <v>3</v>
      </c>
      <c r="M53" s="71">
        <f>'2009-2010'!H44</f>
        <v>0</v>
      </c>
      <c r="N53" s="70">
        <f>'2010-2011'!I48</f>
        <v>2</v>
      </c>
      <c r="O53" s="71">
        <f>'2010-2011'!H48</f>
        <v>4</v>
      </c>
      <c r="P53" s="70"/>
      <c r="Q53" s="71"/>
      <c r="R53" s="70"/>
      <c r="S53" s="71"/>
      <c r="T53" s="70"/>
      <c r="U53" s="71"/>
      <c r="V53" s="144"/>
      <c r="W53" s="145"/>
      <c r="X53" s="70"/>
      <c r="Y53" s="71"/>
      <c r="Z53" s="218"/>
      <c r="AA53" s="219"/>
      <c r="AB53" s="218"/>
      <c r="AC53" s="219"/>
      <c r="AD53" s="61"/>
      <c r="AE53" s="68">
        <f>SUM(B53:U53)</f>
        <v>9</v>
      </c>
      <c r="AF53" s="62"/>
      <c r="AG53" s="60"/>
      <c r="AH53" s="27"/>
      <c r="AI53" s="51"/>
      <c r="AJ53" s="51"/>
      <c r="AK53" s="61"/>
      <c r="AM53" s="83"/>
      <c r="AN53" s="83"/>
    </row>
    <row r="54" spans="1:40" ht="16.5" customHeight="1">
      <c r="A54" s="229"/>
      <c r="B54" s="72">
        <v>0</v>
      </c>
      <c r="C54" s="74">
        <v>0</v>
      </c>
      <c r="D54" s="70">
        <f>'2005-2006'!U54</f>
        <v>0</v>
      </c>
      <c r="E54" s="71">
        <f>'2005-2006'!T54</f>
        <v>0</v>
      </c>
      <c r="F54" s="70">
        <f>'2006-2007'!U54</f>
        <v>0</v>
      </c>
      <c r="G54" s="71">
        <f>'2006-2007'!T54</f>
        <v>0</v>
      </c>
      <c r="H54" s="70">
        <f>'2007-2008'!Y62</f>
        <v>0</v>
      </c>
      <c r="I54" s="71">
        <f>'2007-2008'!X62</f>
        <v>0</v>
      </c>
      <c r="J54" s="72">
        <f>'2008-2009'!Y70</f>
        <v>0</v>
      </c>
      <c r="K54" s="73">
        <f>'2008-2009'!X70</f>
        <v>0</v>
      </c>
      <c r="L54" s="72">
        <f>'2009-2010'!I45</f>
        <v>0</v>
      </c>
      <c r="M54" s="74">
        <f>'2009-2010'!H45</f>
        <v>0</v>
      </c>
      <c r="N54" s="72">
        <f>'2010-2011'!I49</f>
        <v>2</v>
      </c>
      <c r="O54" s="74">
        <f>'2010-2011'!H49</f>
        <v>0</v>
      </c>
      <c r="P54" s="72"/>
      <c r="Q54" s="74"/>
      <c r="R54" s="72"/>
      <c r="S54" s="74"/>
      <c r="T54" s="72"/>
      <c r="U54" s="74"/>
      <c r="V54" s="126"/>
      <c r="W54" s="146"/>
      <c r="X54" s="72"/>
      <c r="Y54" s="74"/>
      <c r="Z54" s="194"/>
      <c r="AA54" s="220"/>
      <c r="AB54" s="194"/>
      <c r="AC54" s="220"/>
      <c r="AD54" s="61"/>
      <c r="AE54" s="70">
        <f>SUM(B54:U54)</f>
        <v>2</v>
      </c>
      <c r="AF54" s="63"/>
      <c r="AG54" s="5"/>
      <c r="AH54" s="25"/>
      <c r="AI54" s="51"/>
      <c r="AJ54" s="51"/>
      <c r="AK54" s="61"/>
      <c r="AM54" s="83"/>
      <c r="AN54" s="83"/>
    </row>
    <row r="55" spans="1:41" ht="16.5" customHeight="1">
      <c r="A55" s="230"/>
      <c r="B55" s="30">
        <f aca="true" t="shared" si="48" ref="B55:Q55">SUM(B53:B54)</f>
        <v>0</v>
      </c>
      <c r="C55" s="6">
        <f t="shared" si="48"/>
        <v>0</v>
      </c>
      <c r="D55" s="30">
        <f t="shared" si="48"/>
        <v>0</v>
      </c>
      <c r="E55" s="6">
        <f t="shared" si="48"/>
        <v>0</v>
      </c>
      <c r="F55" s="30">
        <f t="shared" si="48"/>
        <v>0</v>
      </c>
      <c r="G55" s="6">
        <f t="shared" si="48"/>
        <v>0</v>
      </c>
      <c r="H55" s="30">
        <f t="shared" si="48"/>
        <v>0</v>
      </c>
      <c r="I55" s="6">
        <f t="shared" si="48"/>
        <v>0</v>
      </c>
      <c r="J55" s="30">
        <f t="shared" si="48"/>
        <v>0</v>
      </c>
      <c r="K55" s="6">
        <f t="shared" si="48"/>
        <v>0</v>
      </c>
      <c r="L55" s="30">
        <f t="shared" si="48"/>
        <v>3</v>
      </c>
      <c r="M55" s="6">
        <f t="shared" si="48"/>
        <v>0</v>
      </c>
      <c r="N55" s="30">
        <f t="shared" si="48"/>
        <v>4</v>
      </c>
      <c r="O55" s="6">
        <f t="shared" si="48"/>
        <v>4</v>
      </c>
      <c r="P55" s="30">
        <f t="shared" si="48"/>
        <v>0</v>
      </c>
      <c r="Q55" s="6">
        <f t="shared" si="48"/>
        <v>0</v>
      </c>
      <c r="R55" s="30">
        <f aca="true" t="shared" si="49" ref="R55:W55">SUM(R53:R54)</f>
        <v>0</v>
      </c>
      <c r="S55" s="6">
        <f t="shared" si="49"/>
        <v>0</v>
      </c>
      <c r="T55" s="30">
        <f t="shared" si="49"/>
        <v>0</v>
      </c>
      <c r="U55" s="6">
        <f t="shared" si="49"/>
        <v>0</v>
      </c>
      <c r="V55" s="107">
        <f t="shared" si="49"/>
        <v>0</v>
      </c>
      <c r="W55" s="117">
        <f t="shared" si="49"/>
        <v>0</v>
      </c>
      <c r="X55" s="30">
        <f aca="true" t="shared" si="50" ref="X55:AC55">SUM(X53:X54)</f>
        <v>0</v>
      </c>
      <c r="Y55" s="6">
        <f t="shared" si="50"/>
        <v>0</v>
      </c>
      <c r="Z55" s="221">
        <f t="shared" si="50"/>
        <v>0</v>
      </c>
      <c r="AA55" s="182">
        <f t="shared" si="50"/>
        <v>0</v>
      </c>
      <c r="AB55" s="221">
        <f t="shared" si="50"/>
        <v>0</v>
      </c>
      <c r="AC55" s="182">
        <f t="shared" si="50"/>
        <v>0</v>
      </c>
      <c r="AD55" s="61"/>
      <c r="AE55" s="64">
        <f>SUM(AG55:AH55)</f>
        <v>11</v>
      </c>
      <c r="AF55" s="59" t="s">
        <v>10</v>
      </c>
      <c r="AG55" s="6">
        <f>SUM(B55,D55,F55,H55,J55,L55,N55,P55,R55,T55,V55,AB55)</f>
        <v>7</v>
      </c>
      <c r="AH55" s="31">
        <f>SUM(C55,E55,G55,I55,K55,M55,O55,Q55,S55,U55,W55,AC55)</f>
        <v>4</v>
      </c>
      <c r="AI55" s="65">
        <f>SUM((AG55/AE55)*100)</f>
        <v>63.63636363636363</v>
      </c>
      <c r="AJ55" s="66" t="s">
        <v>16</v>
      </c>
      <c r="AK55" s="61"/>
      <c r="AL55" s="66"/>
      <c r="AM55" s="82" t="e">
        <f>(AG55/AL55)*100</f>
        <v>#DIV/0!</v>
      </c>
      <c r="AN55" s="82" t="e">
        <f>(AH55/AL55)*100</f>
        <v>#DIV/0!</v>
      </c>
      <c r="AO55" s="66" t="s">
        <v>16</v>
      </c>
    </row>
    <row r="56" spans="1:40" ht="16.5" customHeight="1">
      <c r="A56" s="228" t="s">
        <v>49</v>
      </c>
      <c r="B56" s="70"/>
      <c r="C56" s="71">
        <v>0</v>
      </c>
      <c r="D56" s="70">
        <v>0</v>
      </c>
      <c r="E56" s="71">
        <v>0</v>
      </c>
      <c r="F56" s="70">
        <v>0</v>
      </c>
      <c r="G56" s="71">
        <v>0</v>
      </c>
      <c r="H56" s="70">
        <v>0</v>
      </c>
      <c r="I56" s="71">
        <v>0</v>
      </c>
      <c r="J56" s="70">
        <f>'2008-2009'!AA69</f>
        <v>0</v>
      </c>
      <c r="K56" s="71">
        <f>'2008-2009'!Z69</f>
        <v>0</v>
      </c>
      <c r="L56" s="70">
        <f>'2009-2010'!M44</f>
        <v>3</v>
      </c>
      <c r="M56" s="71">
        <f>'2009-2010'!L44</f>
        <v>1</v>
      </c>
      <c r="N56" s="70">
        <f>'2010-2011'!Q48</f>
        <v>2</v>
      </c>
      <c r="O56" s="71">
        <f>'2010-2011'!P48</f>
        <v>2</v>
      </c>
      <c r="P56" s="70"/>
      <c r="Q56" s="71"/>
      <c r="R56" s="70"/>
      <c r="S56" s="71"/>
      <c r="T56" s="70"/>
      <c r="U56" s="71"/>
      <c r="V56" s="144"/>
      <c r="W56" s="145"/>
      <c r="X56" s="70"/>
      <c r="Y56" s="71"/>
      <c r="Z56" s="218"/>
      <c r="AA56" s="219"/>
      <c r="AB56" s="218"/>
      <c r="AC56" s="219"/>
      <c r="AD56" s="61"/>
      <c r="AE56" s="68">
        <f>SUM(B56:U56)</f>
        <v>8</v>
      </c>
      <c r="AF56" s="62"/>
      <c r="AG56" s="60"/>
      <c r="AH56" s="27"/>
      <c r="AI56" s="51"/>
      <c r="AJ56" s="51"/>
      <c r="AK56" s="61"/>
      <c r="AM56" s="83"/>
      <c r="AN56" s="83"/>
    </row>
    <row r="57" spans="1:40" ht="16.5" customHeight="1">
      <c r="A57" s="229"/>
      <c r="B57" s="72">
        <v>0</v>
      </c>
      <c r="C57" s="74">
        <v>0</v>
      </c>
      <c r="D57" s="72">
        <v>0</v>
      </c>
      <c r="E57" s="74">
        <v>0</v>
      </c>
      <c r="F57" s="70">
        <v>0</v>
      </c>
      <c r="G57" s="71">
        <v>0</v>
      </c>
      <c r="H57" s="70">
        <v>0</v>
      </c>
      <c r="I57" s="71">
        <v>0</v>
      </c>
      <c r="J57" s="70">
        <f>'2008-2009'!AA70</f>
        <v>0</v>
      </c>
      <c r="K57" s="71">
        <f>'2008-2009'!Z70</f>
        <v>0</v>
      </c>
      <c r="L57" s="70">
        <f>'2009-2010'!M45</f>
        <v>0</v>
      </c>
      <c r="M57" s="71">
        <f>'2009-2010'!L45</f>
        <v>0</v>
      </c>
      <c r="N57" s="72">
        <f>'2010-2011'!Q49</f>
        <v>1</v>
      </c>
      <c r="O57" s="74">
        <f>'2010-2011'!P49</f>
        <v>1</v>
      </c>
      <c r="P57" s="72"/>
      <c r="Q57" s="74"/>
      <c r="R57" s="72"/>
      <c r="S57" s="74"/>
      <c r="T57" s="72"/>
      <c r="U57" s="74"/>
      <c r="V57" s="126"/>
      <c r="W57" s="146"/>
      <c r="X57" s="72"/>
      <c r="Y57" s="74"/>
      <c r="Z57" s="194"/>
      <c r="AA57" s="220"/>
      <c r="AB57" s="194"/>
      <c r="AC57" s="220"/>
      <c r="AD57" s="61"/>
      <c r="AE57" s="70">
        <f>SUM(B57:U57)</f>
        <v>2</v>
      </c>
      <c r="AF57" s="63"/>
      <c r="AG57" s="5"/>
      <c r="AH57" s="25"/>
      <c r="AI57" s="51"/>
      <c r="AJ57" s="51"/>
      <c r="AK57" s="61"/>
      <c r="AM57" s="83"/>
      <c r="AN57" s="83"/>
    </row>
    <row r="58" spans="1:41" ht="16.5" customHeight="1">
      <c r="A58" s="230"/>
      <c r="B58" s="30">
        <f aca="true" t="shared" si="51" ref="B58:Q58">SUM(B56:B57)</f>
        <v>0</v>
      </c>
      <c r="C58" s="6">
        <f t="shared" si="51"/>
        <v>0</v>
      </c>
      <c r="D58" s="30">
        <f t="shared" si="51"/>
        <v>0</v>
      </c>
      <c r="E58" s="6">
        <f t="shared" si="51"/>
        <v>0</v>
      </c>
      <c r="F58" s="30">
        <f t="shared" si="51"/>
        <v>0</v>
      </c>
      <c r="G58" s="6">
        <f t="shared" si="51"/>
        <v>0</v>
      </c>
      <c r="H58" s="30">
        <f t="shared" si="51"/>
        <v>0</v>
      </c>
      <c r="I58" s="81">
        <f t="shared" si="51"/>
        <v>0</v>
      </c>
      <c r="J58" s="30">
        <f>SUM(J56:J57)</f>
        <v>0</v>
      </c>
      <c r="K58" s="6">
        <f>SUM(K56:K57)</f>
        <v>0</v>
      </c>
      <c r="L58" s="30">
        <f t="shared" si="51"/>
        <v>3</v>
      </c>
      <c r="M58" s="6">
        <f t="shared" si="51"/>
        <v>1</v>
      </c>
      <c r="N58" s="30">
        <f t="shared" si="51"/>
        <v>3</v>
      </c>
      <c r="O58" s="6">
        <f t="shared" si="51"/>
        <v>3</v>
      </c>
      <c r="P58" s="30">
        <f t="shared" si="51"/>
        <v>0</v>
      </c>
      <c r="Q58" s="6">
        <f t="shared" si="51"/>
        <v>0</v>
      </c>
      <c r="R58" s="30">
        <f aca="true" t="shared" si="52" ref="R58:W58">SUM(R56:R57)</f>
        <v>0</v>
      </c>
      <c r="S58" s="6">
        <f t="shared" si="52"/>
        <v>0</v>
      </c>
      <c r="T58" s="30">
        <f t="shared" si="52"/>
        <v>0</v>
      </c>
      <c r="U58" s="6">
        <f t="shared" si="52"/>
        <v>0</v>
      </c>
      <c r="V58" s="107">
        <f t="shared" si="52"/>
        <v>0</v>
      </c>
      <c r="W58" s="117">
        <f t="shared" si="52"/>
        <v>0</v>
      </c>
      <c r="X58" s="30">
        <f aca="true" t="shared" si="53" ref="X58:AC58">SUM(X56:X57)</f>
        <v>0</v>
      </c>
      <c r="Y58" s="6">
        <f t="shared" si="53"/>
        <v>0</v>
      </c>
      <c r="Z58" s="221">
        <f t="shared" si="53"/>
        <v>0</v>
      </c>
      <c r="AA58" s="182">
        <f t="shared" si="53"/>
        <v>0</v>
      </c>
      <c r="AB58" s="221">
        <f t="shared" si="53"/>
        <v>0</v>
      </c>
      <c r="AC58" s="182">
        <f t="shared" si="53"/>
        <v>0</v>
      </c>
      <c r="AD58" s="61"/>
      <c r="AE58" s="64">
        <f>SUM(AG58:AH58)</f>
        <v>10</v>
      </c>
      <c r="AF58" s="59" t="s">
        <v>10</v>
      </c>
      <c r="AG58" s="6">
        <f>SUM(B58,D58,F58,H58,J58,L58,N58,P58,R58,T58,V58,AB58)</f>
        <v>6</v>
      </c>
      <c r="AH58" s="31">
        <f>SUM(C58,E58,G58,I58,K58,M58,O58,Q58,S58,U58,W58,AC58)</f>
        <v>4</v>
      </c>
      <c r="AI58" s="65">
        <f>SUM((AG58/AE58)*100)</f>
        <v>60</v>
      </c>
      <c r="AJ58" s="66" t="s">
        <v>16</v>
      </c>
      <c r="AK58" s="61"/>
      <c r="AL58" s="66"/>
      <c r="AM58" s="82" t="e">
        <f>(AG58/AL58)*100</f>
        <v>#DIV/0!</v>
      </c>
      <c r="AN58" s="82" t="e">
        <f>(AH58/AL58)*100</f>
        <v>#DIV/0!</v>
      </c>
      <c r="AO58" s="66" t="s">
        <v>16</v>
      </c>
    </row>
    <row r="59" spans="1:40" ht="16.5" customHeight="1">
      <c r="A59" s="228" t="s">
        <v>18</v>
      </c>
      <c r="B59" s="70">
        <v>0</v>
      </c>
      <c r="C59" s="71">
        <v>0</v>
      </c>
      <c r="D59" s="70">
        <v>0</v>
      </c>
      <c r="E59" s="71">
        <v>0</v>
      </c>
      <c r="F59" s="70">
        <f>'2006-2007'!B44</f>
        <v>2</v>
      </c>
      <c r="G59" s="71">
        <f>'2006-2007'!C44</f>
        <v>1</v>
      </c>
      <c r="H59" s="70">
        <v>0</v>
      </c>
      <c r="I59" s="71">
        <v>0</v>
      </c>
      <c r="J59" s="70"/>
      <c r="K59" s="71"/>
      <c r="L59" s="70"/>
      <c r="M59" s="71"/>
      <c r="N59" s="70"/>
      <c r="O59" s="71"/>
      <c r="P59" s="70"/>
      <c r="Q59" s="71"/>
      <c r="R59" s="70"/>
      <c r="S59" s="71"/>
      <c r="T59" s="70"/>
      <c r="U59" s="71"/>
      <c r="V59" s="144"/>
      <c r="W59" s="145"/>
      <c r="X59" s="70"/>
      <c r="Y59" s="71"/>
      <c r="Z59" s="218"/>
      <c r="AA59" s="219"/>
      <c r="AB59" s="218"/>
      <c r="AC59" s="219"/>
      <c r="AD59" s="61"/>
      <c r="AE59" s="68">
        <f>SUM(B59:U59)</f>
        <v>3</v>
      </c>
      <c r="AF59" s="62"/>
      <c r="AG59" s="60"/>
      <c r="AH59" s="27"/>
      <c r="AI59" s="51"/>
      <c r="AJ59" s="51"/>
      <c r="AK59" s="61"/>
      <c r="AM59" s="83"/>
      <c r="AN59" s="83"/>
    </row>
    <row r="60" spans="1:40" ht="16.5" customHeight="1">
      <c r="A60" s="229"/>
      <c r="B60" s="72">
        <v>0</v>
      </c>
      <c r="C60" s="74">
        <v>0</v>
      </c>
      <c r="D60" s="72">
        <v>0</v>
      </c>
      <c r="E60" s="74">
        <v>0</v>
      </c>
      <c r="F60" s="70">
        <f>'2006-2007'!B45</f>
        <v>0</v>
      </c>
      <c r="G60" s="71">
        <f>'2006-2007'!C45</f>
        <v>0</v>
      </c>
      <c r="H60" s="70">
        <v>0</v>
      </c>
      <c r="I60" s="71">
        <v>0</v>
      </c>
      <c r="J60" s="70"/>
      <c r="K60" s="71"/>
      <c r="L60" s="70"/>
      <c r="M60" s="71"/>
      <c r="N60" s="72"/>
      <c r="O60" s="74"/>
      <c r="P60" s="72"/>
      <c r="Q60" s="74"/>
      <c r="R60" s="72"/>
      <c r="S60" s="74"/>
      <c r="T60" s="72"/>
      <c r="U60" s="74"/>
      <c r="V60" s="126"/>
      <c r="W60" s="146"/>
      <c r="X60" s="72"/>
      <c r="Y60" s="74"/>
      <c r="Z60" s="194"/>
      <c r="AA60" s="220"/>
      <c r="AB60" s="194"/>
      <c r="AC60" s="220"/>
      <c r="AD60" s="61"/>
      <c r="AE60" s="70">
        <f>SUM(B60:U60)</f>
        <v>0</v>
      </c>
      <c r="AF60" s="63"/>
      <c r="AG60" s="5"/>
      <c r="AH60" s="25"/>
      <c r="AI60" s="51"/>
      <c r="AJ60" s="51"/>
      <c r="AK60" s="61"/>
      <c r="AM60" s="83"/>
      <c r="AN60" s="83"/>
    </row>
    <row r="61" spans="1:41" ht="16.5" customHeight="1">
      <c r="A61" s="230"/>
      <c r="B61" s="30">
        <f aca="true" t="shared" si="54" ref="B61:Q61">SUM(B59:B60)</f>
        <v>0</v>
      </c>
      <c r="C61" s="6">
        <f t="shared" si="54"/>
        <v>0</v>
      </c>
      <c r="D61" s="30">
        <f t="shared" si="54"/>
        <v>0</v>
      </c>
      <c r="E61" s="6">
        <f t="shared" si="54"/>
        <v>0</v>
      </c>
      <c r="F61" s="78">
        <f t="shared" si="54"/>
        <v>2</v>
      </c>
      <c r="G61" s="79">
        <f t="shared" si="54"/>
        <v>1</v>
      </c>
      <c r="H61" s="30">
        <f t="shared" si="54"/>
        <v>0</v>
      </c>
      <c r="I61" s="6">
        <f t="shared" si="54"/>
        <v>0</v>
      </c>
      <c r="J61" s="30">
        <f t="shared" si="54"/>
        <v>0</v>
      </c>
      <c r="K61" s="6">
        <f t="shared" si="54"/>
        <v>0</v>
      </c>
      <c r="L61" s="30">
        <f t="shared" si="54"/>
        <v>0</v>
      </c>
      <c r="M61" s="6">
        <f t="shared" si="54"/>
        <v>0</v>
      </c>
      <c r="N61" s="30">
        <f t="shared" si="54"/>
        <v>0</v>
      </c>
      <c r="O61" s="6">
        <f t="shared" si="54"/>
        <v>0</v>
      </c>
      <c r="P61" s="30">
        <f t="shared" si="54"/>
        <v>0</v>
      </c>
      <c r="Q61" s="6">
        <f t="shared" si="54"/>
        <v>0</v>
      </c>
      <c r="R61" s="30">
        <f aca="true" t="shared" si="55" ref="R61:W61">SUM(R59:R60)</f>
        <v>0</v>
      </c>
      <c r="S61" s="6">
        <f t="shared" si="55"/>
        <v>0</v>
      </c>
      <c r="T61" s="30">
        <f t="shared" si="55"/>
        <v>0</v>
      </c>
      <c r="U61" s="6">
        <f t="shared" si="55"/>
        <v>0</v>
      </c>
      <c r="V61" s="107">
        <f t="shared" si="55"/>
        <v>0</v>
      </c>
      <c r="W61" s="117">
        <f t="shared" si="55"/>
        <v>0</v>
      </c>
      <c r="X61" s="30">
        <f aca="true" t="shared" si="56" ref="X61:AC61">SUM(X59:X60)</f>
        <v>0</v>
      </c>
      <c r="Y61" s="6">
        <f t="shared" si="56"/>
        <v>0</v>
      </c>
      <c r="Z61" s="221">
        <f t="shared" si="56"/>
        <v>0</v>
      </c>
      <c r="AA61" s="182">
        <f t="shared" si="56"/>
        <v>0</v>
      </c>
      <c r="AB61" s="221">
        <f t="shared" si="56"/>
        <v>0</v>
      </c>
      <c r="AC61" s="182">
        <f t="shared" si="56"/>
        <v>0</v>
      </c>
      <c r="AD61" s="61"/>
      <c r="AE61" s="64">
        <f>SUM(AG61:AH61)</f>
        <v>3</v>
      </c>
      <c r="AF61" s="59" t="s">
        <v>10</v>
      </c>
      <c r="AG61" s="6">
        <f>SUM(B61,D61,F61,H61,J61,L61,N61,P61,R61,T61,V61,AB61)</f>
        <v>2</v>
      </c>
      <c r="AH61" s="31">
        <f>SUM(C61,E61,G61,I61,K61,M61,O61,Q61,S61,U61,W61,AC61)</f>
        <v>1</v>
      </c>
      <c r="AI61" s="65">
        <f>SUM((AG61/AE61)*100)</f>
        <v>66.66666666666666</v>
      </c>
      <c r="AJ61" s="66" t="s">
        <v>16</v>
      </c>
      <c r="AK61" s="61"/>
      <c r="AL61" s="66"/>
      <c r="AM61" s="82" t="e">
        <f>(AG61/AL61)*100</f>
        <v>#DIV/0!</v>
      </c>
      <c r="AN61" s="82" t="e">
        <f>(AH61/AL61)*100</f>
        <v>#DIV/0!</v>
      </c>
      <c r="AO61" s="66" t="s">
        <v>16</v>
      </c>
    </row>
    <row r="62" spans="1:40" ht="16.5" customHeight="1">
      <c r="A62" s="228" t="s">
        <v>50</v>
      </c>
      <c r="B62" s="70">
        <v>0</v>
      </c>
      <c r="C62" s="71">
        <v>0</v>
      </c>
      <c r="D62" s="70">
        <v>0</v>
      </c>
      <c r="E62" s="71">
        <v>0</v>
      </c>
      <c r="F62" s="70">
        <v>0</v>
      </c>
      <c r="G62" s="71">
        <v>0</v>
      </c>
      <c r="H62" s="70">
        <v>0</v>
      </c>
      <c r="I62" s="71">
        <v>0</v>
      </c>
      <c r="J62" s="70"/>
      <c r="K62" s="71"/>
      <c r="L62" s="70">
        <f>'2009-2010'!C44</f>
        <v>3</v>
      </c>
      <c r="M62" s="71">
        <f>'2009-2010'!B44</f>
        <v>3</v>
      </c>
      <c r="N62" s="70">
        <f>'2010-2011'!C48</f>
        <v>2</v>
      </c>
      <c r="O62" s="71">
        <f>'2010-2011'!B48</f>
        <v>0</v>
      </c>
      <c r="P62" s="70">
        <f>'2011-2012'!C44</f>
        <v>5</v>
      </c>
      <c r="Q62" s="71">
        <f>'2011-2012'!B44</f>
        <v>0</v>
      </c>
      <c r="R62" s="70">
        <f>'2012-2013'!C44</f>
        <v>3</v>
      </c>
      <c r="S62" s="71">
        <f>'2012-2013'!B44</f>
        <v>4</v>
      </c>
      <c r="T62" s="70">
        <f>'2013-2014'!C44</f>
        <v>0</v>
      </c>
      <c r="U62" s="71">
        <f>'2013-2014'!B44</f>
        <v>0</v>
      </c>
      <c r="V62" s="144">
        <f>'2014-2015'!C44</f>
        <v>2</v>
      </c>
      <c r="W62" s="145">
        <f>'2014-2015'!B44</f>
        <v>3</v>
      </c>
      <c r="X62" s="70"/>
      <c r="Y62" s="71"/>
      <c r="Z62" s="218"/>
      <c r="AA62" s="219"/>
      <c r="AB62" s="218"/>
      <c r="AC62" s="219"/>
      <c r="AD62" s="61"/>
      <c r="AE62" s="68">
        <f>SUM(B62:U62)</f>
        <v>20</v>
      </c>
      <c r="AF62" s="62"/>
      <c r="AG62" s="60"/>
      <c r="AH62" s="27"/>
      <c r="AI62" s="51"/>
      <c r="AJ62" s="51"/>
      <c r="AK62" s="61"/>
      <c r="AM62" s="83"/>
      <c r="AN62" s="83"/>
    </row>
    <row r="63" spans="1:40" ht="16.5" customHeight="1">
      <c r="A63" s="229"/>
      <c r="B63" s="72">
        <v>0</v>
      </c>
      <c r="C63" s="74">
        <v>0</v>
      </c>
      <c r="D63" s="72">
        <v>0</v>
      </c>
      <c r="E63" s="74">
        <v>0</v>
      </c>
      <c r="F63" s="70">
        <v>0</v>
      </c>
      <c r="G63" s="71">
        <v>0</v>
      </c>
      <c r="H63" s="70">
        <v>0</v>
      </c>
      <c r="I63" s="71">
        <v>0</v>
      </c>
      <c r="J63" s="70"/>
      <c r="K63" s="71"/>
      <c r="L63" s="70">
        <f>'2009-2010'!C45</f>
        <v>0</v>
      </c>
      <c r="M63" s="71">
        <f>'2009-2010'!B45</f>
        <v>0</v>
      </c>
      <c r="N63" s="72">
        <f>'2010-2011'!C49</f>
        <v>0</v>
      </c>
      <c r="O63" s="74">
        <f>'2010-2011'!B49</f>
        <v>0</v>
      </c>
      <c r="P63" s="72">
        <f>'2011-2012'!C45</f>
        <v>0</v>
      </c>
      <c r="Q63" s="74">
        <f>'2011-2012'!B45</f>
        <v>1</v>
      </c>
      <c r="R63" s="72">
        <f>'2012-2013'!C45</f>
        <v>0</v>
      </c>
      <c r="S63" s="74">
        <f>'2012-2013'!B45</f>
        <v>2</v>
      </c>
      <c r="T63" s="72">
        <f>'2013-2014'!C45</f>
        <v>0</v>
      </c>
      <c r="U63" s="74">
        <f>'2013-2014'!B45</f>
        <v>0</v>
      </c>
      <c r="V63" s="126">
        <f>'2014-2015'!C45</f>
        <v>0</v>
      </c>
      <c r="W63" s="146">
        <f>'2014-2015'!B45</f>
        <v>1</v>
      </c>
      <c r="X63" s="72"/>
      <c r="Y63" s="74"/>
      <c r="Z63" s="194"/>
      <c r="AA63" s="220"/>
      <c r="AB63" s="194"/>
      <c r="AC63" s="220"/>
      <c r="AD63" s="61"/>
      <c r="AE63" s="70">
        <f>SUM(B63:U63)</f>
        <v>3</v>
      </c>
      <c r="AF63" s="63"/>
      <c r="AG63" s="5"/>
      <c r="AH63" s="25"/>
      <c r="AI63" s="51"/>
      <c r="AJ63" s="51"/>
      <c r="AK63" s="61"/>
      <c r="AM63" s="83"/>
      <c r="AN63" s="83"/>
    </row>
    <row r="64" spans="1:41" ht="16.5" customHeight="1">
      <c r="A64" s="230"/>
      <c r="B64" s="30">
        <f aca="true" t="shared" si="57" ref="B64:Q64">SUM(B62:B63)</f>
        <v>0</v>
      </c>
      <c r="C64" s="6">
        <f t="shared" si="57"/>
        <v>0</v>
      </c>
      <c r="D64" s="30">
        <f t="shared" si="57"/>
        <v>0</v>
      </c>
      <c r="E64" s="6">
        <f t="shared" si="57"/>
        <v>0</v>
      </c>
      <c r="F64" s="30">
        <f t="shared" si="57"/>
        <v>0</v>
      </c>
      <c r="G64" s="6">
        <f t="shared" si="57"/>
        <v>0</v>
      </c>
      <c r="H64" s="30">
        <f t="shared" si="57"/>
        <v>0</v>
      </c>
      <c r="I64" s="6">
        <f t="shared" si="57"/>
        <v>0</v>
      </c>
      <c r="J64" s="30">
        <f t="shared" si="57"/>
        <v>0</v>
      </c>
      <c r="K64" s="6">
        <f t="shared" si="57"/>
        <v>0</v>
      </c>
      <c r="L64" s="30">
        <f t="shared" si="57"/>
        <v>3</v>
      </c>
      <c r="M64" s="6">
        <f t="shared" si="57"/>
        <v>3</v>
      </c>
      <c r="N64" s="30">
        <f t="shared" si="57"/>
        <v>2</v>
      </c>
      <c r="O64" s="6">
        <f t="shared" si="57"/>
        <v>0</v>
      </c>
      <c r="P64" s="30">
        <f t="shared" si="57"/>
        <v>5</v>
      </c>
      <c r="Q64" s="6">
        <f t="shared" si="57"/>
        <v>1</v>
      </c>
      <c r="R64" s="30">
        <f aca="true" t="shared" si="58" ref="R64:W64">SUM(R62:R63)</f>
        <v>3</v>
      </c>
      <c r="S64" s="6">
        <f t="shared" si="58"/>
        <v>6</v>
      </c>
      <c r="T64" s="30">
        <f t="shared" si="58"/>
        <v>0</v>
      </c>
      <c r="U64" s="6">
        <f t="shared" si="58"/>
        <v>0</v>
      </c>
      <c r="V64" s="107">
        <f t="shared" si="58"/>
        <v>2</v>
      </c>
      <c r="W64" s="117">
        <f t="shared" si="58"/>
        <v>4</v>
      </c>
      <c r="X64" s="30">
        <f aca="true" t="shared" si="59" ref="X64:AC64">SUM(X62:X63)</f>
        <v>0</v>
      </c>
      <c r="Y64" s="6">
        <f t="shared" si="59"/>
        <v>0</v>
      </c>
      <c r="Z64" s="221">
        <f t="shared" si="59"/>
        <v>0</v>
      </c>
      <c r="AA64" s="182">
        <f t="shared" si="59"/>
        <v>0</v>
      </c>
      <c r="AB64" s="221">
        <f t="shared" si="59"/>
        <v>0</v>
      </c>
      <c r="AC64" s="182">
        <f t="shared" si="59"/>
        <v>0</v>
      </c>
      <c r="AD64" s="61"/>
      <c r="AE64" s="64">
        <f>SUM(AG64:AH64)</f>
        <v>29</v>
      </c>
      <c r="AF64" s="59" t="s">
        <v>10</v>
      </c>
      <c r="AG64" s="6">
        <f>SUM(B64,D64,F64,H64,J64,L64,N64,P64,R64,T64,V64,AB64)</f>
        <v>15</v>
      </c>
      <c r="AH64" s="31">
        <f>SUM(C64,E64,G64,I64,K64,M64,O64,Q64,S64,U64,W64,AC64)</f>
        <v>14</v>
      </c>
      <c r="AI64" s="65">
        <f>SUM((AG64/AE64)*100)</f>
        <v>51.724137931034484</v>
      </c>
      <c r="AJ64" s="66" t="s">
        <v>16</v>
      </c>
      <c r="AK64" s="61"/>
      <c r="AL64" s="66"/>
      <c r="AM64" s="82" t="e">
        <f>(AG64/AL64)*100</f>
        <v>#DIV/0!</v>
      </c>
      <c r="AN64" s="82" t="e">
        <f>(AH64/AL64)*100</f>
        <v>#DIV/0!</v>
      </c>
      <c r="AO64" s="66" t="s">
        <v>16</v>
      </c>
    </row>
    <row r="65" spans="1:40" ht="16.5" customHeight="1">
      <c r="A65" s="228" t="s">
        <v>54</v>
      </c>
      <c r="B65" s="70">
        <v>0</v>
      </c>
      <c r="C65" s="71">
        <v>0</v>
      </c>
      <c r="D65" s="70">
        <v>0</v>
      </c>
      <c r="E65" s="71">
        <v>0</v>
      </c>
      <c r="F65" s="70">
        <v>0</v>
      </c>
      <c r="G65" s="71">
        <v>0</v>
      </c>
      <c r="H65" s="70">
        <v>0</v>
      </c>
      <c r="I65" s="71">
        <v>0</v>
      </c>
      <c r="J65" s="70">
        <f>'2008-2009'!AC72</f>
        <v>0</v>
      </c>
      <c r="K65" s="71">
        <f>'2008-2009'!AB72</f>
        <v>0</v>
      </c>
      <c r="L65" s="70">
        <f>'2009-2010'!Q44</f>
        <v>2</v>
      </c>
      <c r="M65" s="71">
        <f>'2009-2010'!P44</f>
        <v>1</v>
      </c>
      <c r="N65" s="70"/>
      <c r="O65" s="71"/>
      <c r="P65" s="70"/>
      <c r="Q65" s="71"/>
      <c r="R65" s="70"/>
      <c r="S65" s="71"/>
      <c r="T65" s="70"/>
      <c r="U65" s="71"/>
      <c r="V65" s="144"/>
      <c r="W65" s="145"/>
      <c r="X65" s="70"/>
      <c r="Y65" s="71"/>
      <c r="Z65" s="218"/>
      <c r="AA65" s="219"/>
      <c r="AB65" s="218"/>
      <c r="AC65" s="219"/>
      <c r="AD65" s="61"/>
      <c r="AE65" s="68">
        <f>SUM(B65:U65)</f>
        <v>3</v>
      </c>
      <c r="AF65" s="62"/>
      <c r="AG65" s="60"/>
      <c r="AH65" s="27"/>
      <c r="AI65" s="51"/>
      <c r="AJ65" s="51"/>
      <c r="AK65" s="61"/>
      <c r="AM65" s="83"/>
      <c r="AN65" s="83"/>
    </row>
    <row r="66" spans="1:40" ht="16.5" customHeight="1">
      <c r="A66" s="229"/>
      <c r="B66" s="72">
        <v>0</v>
      </c>
      <c r="C66" s="74">
        <v>0</v>
      </c>
      <c r="D66" s="72">
        <v>0</v>
      </c>
      <c r="E66" s="74">
        <v>0</v>
      </c>
      <c r="F66" s="70">
        <v>0</v>
      </c>
      <c r="G66" s="71">
        <v>0</v>
      </c>
      <c r="H66" s="70">
        <v>0</v>
      </c>
      <c r="I66" s="71">
        <v>0</v>
      </c>
      <c r="J66" s="70">
        <f>'2008-2009'!AC73</f>
        <v>0</v>
      </c>
      <c r="K66" s="71">
        <f>'2008-2009'!AB73</f>
        <v>0</v>
      </c>
      <c r="L66" s="70">
        <f>'2009-2010'!Q45</f>
        <v>0</v>
      </c>
      <c r="M66" s="71">
        <f>'2009-2010'!P45</f>
        <v>1</v>
      </c>
      <c r="N66" s="72"/>
      <c r="O66" s="74"/>
      <c r="P66" s="72"/>
      <c r="Q66" s="74"/>
      <c r="R66" s="72"/>
      <c r="S66" s="74"/>
      <c r="T66" s="72"/>
      <c r="U66" s="74"/>
      <c r="V66" s="126"/>
      <c r="W66" s="146"/>
      <c r="X66" s="72"/>
      <c r="Y66" s="74"/>
      <c r="Z66" s="194"/>
      <c r="AA66" s="220"/>
      <c r="AB66" s="194"/>
      <c r="AC66" s="220"/>
      <c r="AD66" s="61"/>
      <c r="AE66" s="70">
        <f>SUM(B66:U66)</f>
        <v>1</v>
      </c>
      <c r="AF66" s="63"/>
      <c r="AG66" s="5"/>
      <c r="AH66" s="25"/>
      <c r="AI66" s="51"/>
      <c r="AJ66" s="51"/>
      <c r="AK66" s="61"/>
      <c r="AM66" s="83"/>
      <c r="AN66" s="83"/>
    </row>
    <row r="67" spans="1:41" ht="16.5" customHeight="1">
      <c r="A67" s="230"/>
      <c r="B67" s="30">
        <f aca="true" t="shared" si="60" ref="B67:Q67">SUM(B65:B66)</f>
        <v>0</v>
      </c>
      <c r="C67" s="6">
        <f t="shared" si="60"/>
        <v>0</v>
      </c>
      <c r="D67" s="30">
        <f t="shared" si="60"/>
        <v>0</v>
      </c>
      <c r="E67" s="6">
        <f t="shared" si="60"/>
        <v>0</v>
      </c>
      <c r="F67" s="30">
        <f t="shared" si="60"/>
        <v>0</v>
      </c>
      <c r="G67" s="6">
        <f t="shared" si="60"/>
        <v>0</v>
      </c>
      <c r="H67" s="30">
        <f t="shared" si="60"/>
        <v>0</v>
      </c>
      <c r="I67" s="6">
        <f t="shared" si="60"/>
        <v>0</v>
      </c>
      <c r="J67" s="30">
        <f t="shared" si="60"/>
        <v>0</v>
      </c>
      <c r="K67" s="6">
        <f t="shared" si="60"/>
        <v>0</v>
      </c>
      <c r="L67" s="30">
        <f t="shared" si="60"/>
        <v>2</v>
      </c>
      <c r="M67" s="6">
        <f t="shared" si="60"/>
        <v>2</v>
      </c>
      <c r="N67" s="30">
        <f t="shared" si="60"/>
        <v>0</v>
      </c>
      <c r="O67" s="6">
        <f t="shared" si="60"/>
        <v>0</v>
      </c>
      <c r="P67" s="30">
        <f t="shared" si="60"/>
        <v>0</v>
      </c>
      <c r="Q67" s="6">
        <f t="shared" si="60"/>
        <v>0</v>
      </c>
      <c r="R67" s="30">
        <f aca="true" t="shared" si="61" ref="R67:W67">SUM(R65:R66)</f>
        <v>0</v>
      </c>
      <c r="S67" s="6">
        <f t="shared" si="61"/>
        <v>0</v>
      </c>
      <c r="T67" s="30">
        <f t="shared" si="61"/>
        <v>0</v>
      </c>
      <c r="U67" s="6">
        <f t="shared" si="61"/>
        <v>0</v>
      </c>
      <c r="V67" s="107">
        <f t="shared" si="61"/>
        <v>0</v>
      </c>
      <c r="W67" s="117">
        <f t="shared" si="61"/>
        <v>0</v>
      </c>
      <c r="X67" s="30">
        <f aca="true" t="shared" si="62" ref="X67:AC67">SUM(X65:X66)</f>
        <v>0</v>
      </c>
      <c r="Y67" s="6">
        <f t="shared" si="62"/>
        <v>0</v>
      </c>
      <c r="Z67" s="221">
        <f t="shared" si="62"/>
        <v>0</v>
      </c>
      <c r="AA67" s="182">
        <f t="shared" si="62"/>
        <v>0</v>
      </c>
      <c r="AB67" s="221">
        <f t="shared" si="62"/>
        <v>0</v>
      </c>
      <c r="AC67" s="182">
        <f t="shared" si="62"/>
        <v>0</v>
      </c>
      <c r="AD67" s="61"/>
      <c r="AE67" s="64">
        <f>SUM(AG67:AH67)</f>
        <v>4</v>
      </c>
      <c r="AF67" s="59" t="s">
        <v>10</v>
      </c>
      <c r="AG67" s="6">
        <f>SUM(B67,D67,F67,H67,J67,L67,N67,P67,R67,T67,V67,AB67)</f>
        <v>2</v>
      </c>
      <c r="AH67" s="31">
        <f>SUM(C67,E67,G67,I67,K67,M67,O67,Q67,S67,U67,W67,AC67)</f>
        <v>2</v>
      </c>
      <c r="AI67" s="65">
        <f>SUM((AG67/AE67)*100)</f>
        <v>50</v>
      </c>
      <c r="AJ67" s="66" t="s">
        <v>16</v>
      </c>
      <c r="AK67" s="61"/>
      <c r="AL67" s="66"/>
      <c r="AM67" s="82" t="e">
        <f>(AG67/AL67)*100</f>
        <v>#DIV/0!</v>
      </c>
      <c r="AN67" s="82" t="e">
        <f>(AH67/AL67)*100</f>
        <v>#DIV/0!</v>
      </c>
      <c r="AO67" s="66" t="s">
        <v>16</v>
      </c>
    </row>
    <row r="68" spans="1:40" ht="16.5" customHeight="1">
      <c r="A68" s="254" t="s">
        <v>57</v>
      </c>
      <c r="B68" s="70"/>
      <c r="C68" s="71"/>
      <c r="D68" s="70"/>
      <c r="E68" s="71"/>
      <c r="F68" s="70"/>
      <c r="G68" s="71"/>
      <c r="H68" s="70"/>
      <c r="I68" s="71"/>
      <c r="J68" s="70"/>
      <c r="K68" s="71"/>
      <c r="L68" s="70"/>
      <c r="M68" s="71"/>
      <c r="N68" s="70">
        <f>'2010-2011'!U48</f>
        <v>0</v>
      </c>
      <c r="O68" s="71">
        <f>'2010-2011'!T48</f>
        <v>2</v>
      </c>
      <c r="P68" s="70">
        <f>'2011-2012'!Q44</f>
        <v>1</v>
      </c>
      <c r="Q68" s="71">
        <f>'2011-2012'!P44</f>
        <v>7</v>
      </c>
      <c r="R68" s="70"/>
      <c r="S68" s="71"/>
      <c r="T68" s="70"/>
      <c r="U68" s="71"/>
      <c r="V68" s="144"/>
      <c r="W68" s="145"/>
      <c r="X68" s="70"/>
      <c r="Y68" s="71"/>
      <c r="Z68" s="218"/>
      <c r="AA68" s="219"/>
      <c r="AB68" s="218"/>
      <c r="AC68" s="219"/>
      <c r="AD68" s="61"/>
      <c r="AE68" s="68">
        <f>SUM(B68:U68)</f>
        <v>10</v>
      </c>
      <c r="AF68" s="62"/>
      <c r="AG68" s="60"/>
      <c r="AH68" s="27"/>
      <c r="AI68" s="51"/>
      <c r="AJ68" s="51"/>
      <c r="AK68" s="61"/>
      <c r="AM68" s="83"/>
      <c r="AN68" s="83"/>
    </row>
    <row r="69" spans="1:40" ht="16.5" customHeight="1">
      <c r="A69" s="255"/>
      <c r="B69" s="72"/>
      <c r="C69" s="74"/>
      <c r="D69" s="72"/>
      <c r="E69" s="74"/>
      <c r="F69" s="70"/>
      <c r="G69" s="71"/>
      <c r="H69" s="70"/>
      <c r="I69" s="71"/>
      <c r="J69" s="70"/>
      <c r="K69" s="71"/>
      <c r="L69" s="70"/>
      <c r="M69" s="71"/>
      <c r="N69" s="72">
        <f>'2010-2011'!U49</f>
        <v>1</v>
      </c>
      <c r="O69" s="74">
        <f>'2010-2011'!T49</f>
        <v>0</v>
      </c>
      <c r="P69" s="72">
        <f>'2011-2012'!Q45</f>
        <v>0</v>
      </c>
      <c r="Q69" s="74">
        <f>'2011-2012'!P45</f>
        <v>0</v>
      </c>
      <c r="R69" s="72"/>
      <c r="S69" s="74"/>
      <c r="T69" s="72"/>
      <c r="U69" s="74"/>
      <c r="V69" s="126"/>
      <c r="W69" s="146"/>
      <c r="X69" s="72"/>
      <c r="Y69" s="74"/>
      <c r="Z69" s="194"/>
      <c r="AA69" s="220"/>
      <c r="AB69" s="194"/>
      <c r="AC69" s="220"/>
      <c r="AD69" s="61"/>
      <c r="AE69" s="70">
        <f>SUM(B69:U69)</f>
        <v>1</v>
      </c>
      <c r="AF69" s="63"/>
      <c r="AG69" s="5"/>
      <c r="AH69" s="25"/>
      <c r="AI69" s="51"/>
      <c r="AJ69" s="51"/>
      <c r="AK69" s="61"/>
      <c r="AM69" s="83"/>
      <c r="AN69" s="83"/>
    </row>
    <row r="70" spans="1:41" ht="16.5" customHeight="1">
      <c r="A70" s="256"/>
      <c r="B70" s="30">
        <f aca="true" t="shared" si="63" ref="B70:Q70">SUM(B68:B69)</f>
        <v>0</v>
      </c>
      <c r="C70" s="6">
        <f t="shared" si="63"/>
        <v>0</v>
      </c>
      <c r="D70" s="30">
        <f t="shared" si="63"/>
        <v>0</v>
      </c>
      <c r="E70" s="6">
        <f t="shared" si="63"/>
        <v>0</v>
      </c>
      <c r="F70" s="30">
        <f t="shared" si="63"/>
        <v>0</v>
      </c>
      <c r="G70" s="6">
        <f t="shared" si="63"/>
        <v>0</v>
      </c>
      <c r="H70" s="30">
        <f t="shared" si="63"/>
        <v>0</v>
      </c>
      <c r="I70" s="6">
        <f t="shared" si="63"/>
        <v>0</v>
      </c>
      <c r="J70" s="30">
        <f t="shared" si="63"/>
        <v>0</v>
      </c>
      <c r="K70" s="6">
        <f t="shared" si="63"/>
        <v>0</v>
      </c>
      <c r="L70" s="30">
        <f t="shared" si="63"/>
        <v>0</v>
      </c>
      <c r="M70" s="6">
        <f t="shared" si="63"/>
        <v>0</v>
      </c>
      <c r="N70" s="30">
        <f t="shared" si="63"/>
        <v>1</v>
      </c>
      <c r="O70" s="6">
        <f t="shared" si="63"/>
        <v>2</v>
      </c>
      <c r="P70" s="30">
        <f t="shared" si="63"/>
        <v>1</v>
      </c>
      <c r="Q70" s="6">
        <f t="shared" si="63"/>
        <v>7</v>
      </c>
      <c r="R70" s="30">
        <f aca="true" t="shared" si="64" ref="R70:W70">SUM(R68:R69)</f>
        <v>0</v>
      </c>
      <c r="S70" s="6">
        <f t="shared" si="64"/>
        <v>0</v>
      </c>
      <c r="T70" s="30">
        <f t="shared" si="64"/>
        <v>0</v>
      </c>
      <c r="U70" s="6">
        <f t="shared" si="64"/>
        <v>0</v>
      </c>
      <c r="V70" s="107">
        <f t="shared" si="64"/>
        <v>0</v>
      </c>
      <c r="W70" s="117">
        <f t="shared" si="64"/>
        <v>0</v>
      </c>
      <c r="X70" s="30">
        <f aca="true" t="shared" si="65" ref="X70:AC70">SUM(X68:X69)</f>
        <v>0</v>
      </c>
      <c r="Y70" s="6">
        <f t="shared" si="65"/>
        <v>0</v>
      </c>
      <c r="Z70" s="221">
        <f t="shared" si="65"/>
        <v>0</v>
      </c>
      <c r="AA70" s="182">
        <f t="shared" si="65"/>
        <v>0</v>
      </c>
      <c r="AB70" s="221">
        <f t="shared" si="65"/>
        <v>0</v>
      </c>
      <c r="AC70" s="182">
        <f t="shared" si="65"/>
        <v>0</v>
      </c>
      <c r="AD70" s="61"/>
      <c r="AE70" s="64">
        <f>SUM(AG70:AH70)</f>
        <v>11</v>
      </c>
      <c r="AF70" s="59" t="s">
        <v>10</v>
      </c>
      <c r="AG70" s="6">
        <f>SUM(B70,D70,F70,H70,J70,L70,N70,P70,R70,T70,V70,AB70)</f>
        <v>2</v>
      </c>
      <c r="AH70" s="31">
        <f>SUM(C70,E70,G70,I70,K70,M70,O70,Q70,S70,U70,W70,AC70)</f>
        <v>9</v>
      </c>
      <c r="AI70" s="65">
        <f>SUM((AG70/AE70)*100)</f>
        <v>18.181818181818183</v>
      </c>
      <c r="AJ70" s="66" t="s">
        <v>16</v>
      </c>
      <c r="AK70" s="61"/>
      <c r="AL70" s="66"/>
      <c r="AM70" s="82" t="e">
        <f>(AG70/AL70)*100</f>
        <v>#DIV/0!</v>
      </c>
      <c r="AN70" s="82" t="e">
        <f>(AH70/AL70)*100</f>
        <v>#DIV/0!</v>
      </c>
      <c r="AO70" s="66" t="s">
        <v>16</v>
      </c>
    </row>
    <row r="71" spans="1:40" ht="16.5" customHeight="1">
      <c r="A71" s="225" t="s">
        <v>56</v>
      </c>
      <c r="B71" s="70"/>
      <c r="C71" s="71"/>
      <c r="D71" s="70"/>
      <c r="E71" s="71"/>
      <c r="F71" s="70"/>
      <c r="G71" s="71"/>
      <c r="H71" s="70"/>
      <c r="I71" s="71"/>
      <c r="J71" s="70"/>
      <c r="K71" s="71"/>
      <c r="L71" s="70"/>
      <c r="M71" s="71"/>
      <c r="N71" s="70">
        <f>'2010-2011'!W48</f>
        <v>0</v>
      </c>
      <c r="O71" s="71">
        <f>'2010-2011'!V48</f>
        <v>1</v>
      </c>
      <c r="P71" s="70">
        <f>'2011-2012'!S44</f>
        <v>5</v>
      </c>
      <c r="Q71" s="71">
        <f>'2011-2012'!R44</f>
        <v>1</v>
      </c>
      <c r="R71" s="70">
        <f>'2012-2013'!S44</f>
        <v>3</v>
      </c>
      <c r="S71" s="71">
        <f>'2012-2013'!R44</f>
        <v>3</v>
      </c>
      <c r="T71" s="70">
        <f>'2013-2014'!S44</f>
        <v>4</v>
      </c>
      <c r="U71" s="71">
        <f>'2013-2014'!R44</f>
        <v>1</v>
      </c>
      <c r="V71" s="144">
        <f>'2014-2015'!S44</f>
        <v>4</v>
      </c>
      <c r="W71" s="145">
        <f>'2014-2015'!R44</f>
        <v>2</v>
      </c>
      <c r="X71" s="70"/>
      <c r="Y71" s="71"/>
      <c r="Z71" s="218"/>
      <c r="AA71" s="219"/>
      <c r="AB71" s="218"/>
      <c r="AC71" s="219"/>
      <c r="AD71" s="61"/>
      <c r="AE71" s="68">
        <f>SUM(B71:U71)</f>
        <v>18</v>
      </c>
      <c r="AF71" s="62"/>
      <c r="AG71" s="60"/>
      <c r="AH71" s="27"/>
      <c r="AI71" s="51"/>
      <c r="AJ71" s="51"/>
      <c r="AK71" s="61"/>
      <c r="AM71" s="83"/>
      <c r="AN71" s="83"/>
    </row>
    <row r="72" spans="1:40" ht="16.5" customHeight="1">
      <c r="A72" s="226"/>
      <c r="B72" s="72"/>
      <c r="C72" s="74"/>
      <c r="D72" s="72"/>
      <c r="E72" s="74"/>
      <c r="F72" s="70"/>
      <c r="G72" s="71"/>
      <c r="H72" s="70"/>
      <c r="I72" s="71"/>
      <c r="J72" s="70"/>
      <c r="K72" s="71"/>
      <c r="L72" s="70"/>
      <c r="M72" s="71"/>
      <c r="N72" s="70">
        <f>'2010-2011'!W49</f>
        <v>2</v>
      </c>
      <c r="O72" s="71">
        <f>'2010-2011'!V49</f>
        <v>1</v>
      </c>
      <c r="P72" s="72">
        <f>'2011-2012'!S45</f>
        <v>0</v>
      </c>
      <c r="Q72" s="74">
        <f>'2011-2012'!R45</f>
        <v>1</v>
      </c>
      <c r="R72" s="72">
        <f>'2012-2013'!S45</f>
        <v>0</v>
      </c>
      <c r="S72" s="74">
        <f>'2012-2013'!R45</f>
        <v>1</v>
      </c>
      <c r="T72" s="72">
        <f>'2013-2014'!S45</f>
        <v>0</v>
      </c>
      <c r="U72" s="74">
        <f>'2013-2014'!R45</f>
        <v>0</v>
      </c>
      <c r="V72" s="126">
        <f>'2014-2015'!S45</f>
        <v>1</v>
      </c>
      <c r="W72" s="146">
        <f>'2014-2015'!R45</f>
        <v>0</v>
      </c>
      <c r="X72" s="72"/>
      <c r="Y72" s="74"/>
      <c r="Z72" s="194"/>
      <c r="AA72" s="220"/>
      <c r="AB72" s="194"/>
      <c r="AC72" s="220"/>
      <c r="AD72" s="61"/>
      <c r="AE72" s="70">
        <f>SUM(B72:U72)</f>
        <v>5</v>
      </c>
      <c r="AF72" s="63"/>
      <c r="AG72" s="5"/>
      <c r="AH72" s="25"/>
      <c r="AI72" s="51"/>
      <c r="AJ72" s="51"/>
      <c r="AK72" s="61"/>
      <c r="AM72" s="83"/>
      <c r="AN72" s="83"/>
    </row>
    <row r="73" spans="1:41" ht="16.5" customHeight="1">
      <c r="A73" s="227"/>
      <c r="B73" s="30">
        <f aca="true" t="shared" si="66" ref="B73:Q73">SUM(B71:B72)</f>
        <v>0</v>
      </c>
      <c r="C73" s="6">
        <f t="shared" si="66"/>
        <v>0</v>
      </c>
      <c r="D73" s="30">
        <f t="shared" si="66"/>
        <v>0</v>
      </c>
      <c r="E73" s="6">
        <f t="shared" si="66"/>
        <v>0</v>
      </c>
      <c r="F73" s="30">
        <f t="shared" si="66"/>
        <v>0</v>
      </c>
      <c r="G73" s="6">
        <f t="shared" si="66"/>
        <v>0</v>
      </c>
      <c r="H73" s="30">
        <f t="shared" si="66"/>
        <v>0</v>
      </c>
      <c r="I73" s="6">
        <f t="shared" si="66"/>
        <v>0</v>
      </c>
      <c r="J73" s="30">
        <f t="shared" si="66"/>
        <v>0</v>
      </c>
      <c r="K73" s="6">
        <f t="shared" si="66"/>
        <v>0</v>
      </c>
      <c r="L73" s="30">
        <f t="shared" si="66"/>
        <v>0</v>
      </c>
      <c r="M73" s="6">
        <f t="shared" si="66"/>
        <v>0</v>
      </c>
      <c r="N73" s="78">
        <f>SUM(N71:N72)</f>
        <v>2</v>
      </c>
      <c r="O73" s="6">
        <f t="shared" si="66"/>
        <v>2</v>
      </c>
      <c r="P73" s="30">
        <f t="shared" si="66"/>
        <v>5</v>
      </c>
      <c r="Q73" s="6">
        <f t="shared" si="66"/>
        <v>2</v>
      </c>
      <c r="R73" s="30">
        <f aca="true" t="shared" si="67" ref="R73:W73">SUM(R71:R72)</f>
        <v>3</v>
      </c>
      <c r="S73" s="6">
        <f t="shared" si="67"/>
        <v>4</v>
      </c>
      <c r="T73" s="30">
        <f t="shared" si="67"/>
        <v>4</v>
      </c>
      <c r="U73" s="6">
        <f t="shared" si="67"/>
        <v>1</v>
      </c>
      <c r="V73" s="107">
        <f t="shared" si="67"/>
        <v>5</v>
      </c>
      <c r="W73" s="117">
        <f t="shared" si="67"/>
        <v>2</v>
      </c>
      <c r="X73" s="30">
        <f aca="true" t="shared" si="68" ref="X73:AC73">SUM(X71:X72)</f>
        <v>0</v>
      </c>
      <c r="Y73" s="6">
        <f t="shared" si="68"/>
        <v>0</v>
      </c>
      <c r="Z73" s="221">
        <f t="shared" si="68"/>
        <v>0</v>
      </c>
      <c r="AA73" s="182">
        <f t="shared" si="68"/>
        <v>0</v>
      </c>
      <c r="AB73" s="221">
        <f t="shared" si="68"/>
        <v>0</v>
      </c>
      <c r="AC73" s="182">
        <f t="shared" si="68"/>
        <v>0</v>
      </c>
      <c r="AD73" s="61"/>
      <c r="AE73" s="64">
        <f>SUM(AG73:AH73)</f>
        <v>30</v>
      </c>
      <c r="AF73" s="59" t="s">
        <v>10</v>
      </c>
      <c r="AG73" s="6">
        <f>SUM(B73,D73,F73,H73,J73,L73,N73,P73,R73,T73,V73,AB73)</f>
        <v>19</v>
      </c>
      <c r="AH73" s="31">
        <f>SUM(C73,E73,G73,I73,K73,M73,O73,Q73,S73,U73,W73,AC73)</f>
        <v>11</v>
      </c>
      <c r="AI73" s="65">
        <f>SUM((AG73/AE73)*100)</f>
        <v>63.33333333333333</v>
      </c>
      <c r="AJ73" s="66" t="s">
        <v>16</v>
      </c>
      <c r="AK73" s="61"/>
      <c r="AL73" s="66"/>
      <c r="AM73" s="82" t="e">
        <f>(AG73/AL73)*100</f>
        <v>#DIV/0!</v>
      </c>
      <c r="AN73" s="82" t="e">
        <f>(AH73/AL73)*100</f>
        <v>#DIV/0!</v>
      </c>
      <c r="AO73" s="66" t="s">
        <v>16</v>
      </c>
    </row>
    <row r="74" spans="1:40" ht="16.5" customHeight="1">
      <c r="A74" s="225" t="s">
        <v>64</v>
      </c>
      <c r="B74" s="70"/>
      <c r="C74" s="71"/>
      <c r="D74" s="70"/>
      <c r="E74" s="71"/>
      <c r="F74" s="70"/>
      <c r="G74" s="71"/>
      <c r="H74" s="70"/>
      <c r="I74" s="71"/>
      <c r="J74" s="70"/>
      <c r="K74" s="71"/>
      <c r="L74" s="70"/>
      <c r="M74" s="71"/>
      <c r="N74" s="70"/>
      <c r="O74" s="71"/>
      <c r="P74" s="70">
        <f>'2011-2012'!U44</f>
        <v>2</v>
      </c>
      <c r="Q74" s="71">
        <f>'2011-2012'!T44</f>
        <v>2</v>
      </c>
      <c r="R74" s="70"/>
      <c r="S74" s="71"/>
      <c r="T74" s="70"/>
      <c r="U74" s="71"/>
      <c r="V74" s="144"/>
      <c r="W74" s="145"/>
      <c r="X74" s="70"/>
      <c r="Y74" s="71"/>
      <c r="Z74" s="218"/>
      <c r="AA74" s="219"/>
      <c r="AB74" s="218"/>
      <c r="AC74" s="219"/>
      <c r="AD74" s="61"/>
      <c r="AE74" s="68">
        <f>SUM(B74:U74)</f>
        <v>4</v>
      </c>
      <c r="AF74" s="62"/>
      <c r="AG74" s="60"/>
      <c r="AH74" s="27"/>
      <c r="AI74" s="51"/>
      <c r="AJ74" s="51"/>
      <c r="AK74" s="61"/>
      <c r="AM74" s="83"/>
      <c r="AN74" s="83"/>
    </row>
    <row r="75" spans="1:40" ht="16.5" customHeight="1">
      <c r="A75" s="226"/>
      <c r="B75" s="72"/>
      <c r="C75" s="74"/>
      <c r="D75" s="72"/>
      <c r="E75" s="74"/>
      <c r="F75" s="70"/>
      <c r="G75" s="71"/>
      <c r="H75" s="70"/>
      <c r="I75" s="71"/>
      <c r="J75" s="70"/>
      <c r="K75" s="71"/>
      <c r="L75" s="70"/>
      <c r="M75" s="71"/>
      <c r="N75" s="70"/>
      <c r="O75" s="71"/>
      <c r="P75" s="72">
        <f>'2011-2012'!U45</f>
        <v>1</v>
      </c>
      <c r="Q75" s="74">
        <f>'2011-2012'!T45</f>
        <v>0</v>
      </c>
      <c r="R75" s="72"/>
      <c r="S75" s="74"/>
      <c r="T75" s="72"/>
      <c r="U75" s="74"/>
      <c r="V75" s="126"/>
      <c r="W75" s="146"/>
      <c r="X75" s="72"/>
      <c r="Y75" s="74"/>
      <c r="Z75" s="194"/>
      <c r="AA75" s="220"/>
      <c r="AB75" s="194"/>
      <c r="AC75" s="220"/>
      <c r="AD75" s="61"/>
      <c r="AE75" s="70">
        <f>SUM(B75:U75)</f>
        <v>1</v>
      </c>
      <c r="AF75" s="63"/>
      <c r="AG75" s="5"/>
      <c r="AH75" s="25"/>
      <c r="AI75" s="51"/>
      <c r="AJ75" s="51"/>
      <c r="AK75" s="61"/>
      <c r="AM75" s="83"/>
      <c r="AN75" s="83"/>
    </row>
    <row r="76" spans="1:41" ht="16.5" customHeight="1">
      <c r="A76" s="227"/>
      <c r="B76" s="30">
        <f aca="true" t="shared" si="69" ref="B76:Q76">SUM(B74:B75)</f>
        <v>0</v>
      </c>
      <c r="C76" s="6">
        <f t="shared" si="69"/>
        <v>0</v>
      </c>
      <c r="D76" s="30">
        <f t="shared" si="69"/>
        <v>0</v>
      </c>
      <c r="E76" s="6">
        <f t="shared" si="69"/>
        <v>0</v>
      </c>
      <c r="F76" s="30">
        <f t="shared" si="69"/>
        <v>0</v>
      </c>
      <c r="G76" s="6">
        <f t="shared" si="69"/>
        <v>0</v>
      </c>
      <c r="H76" s="30">
        <f t="shared" si="69"/>
        <v>0</v>
      </c>
      <c r="I76" s="6">
        <f t="shared" si="69"/>
        <v>0</v>
      </c>
      <c r="J76" s="30">
        <f t="shared" si="69"/>
        <v>0</v>
      </c>
      <c r="K76" s="6">
        <f t="shared" si="69"/>
        <v>0</v>
      </c>
      <c r="L76" s="30">
        <f t="shared" si="69"/>
        <v>0</v>
      </c>
      <c r="M76" s="6">
        <f t="shared" si="69"/>
        <v>0</v>
      </c>
      <c r="N76" s="30">
        <f t="shared" si="69"/>
        <v>0</v>
      </c>
      <c r="O76" s="6">
        <f t="shared" si="69"/>
        <v>0</v>
      </c>
      <c r="P76" s="30">
        <f t="shared" si="69"/>
        <v>3</v>
      </c>
      <c r="Q76" s="6">
        <f t="shared" si="69"/>
        <v>2</v>
      </c>
      <c r="R76" s="30">
        <f aca="true" t="shared" si="70" ref="R76:W76">SUM(R74:R75)</f>
        <v>0</v>
      </c>
      <c r="S76" s="6">
        <f t="shared" si="70"/>
        <v>0</v>
      </c>
      <c r="T76" s="30">
        <f t="shared" si="70"/>
        <v>0</v>
      </c>
      <c r="U76" s="6">
        <f t="shared" si="70"/>
        <v>0</v>
      </c>
      <c r="V76" s="107">
        <f t="shared" si="70"/>
        <v>0</v>
      </c>
      <c r="W76" s="117">
        <f t="shared" si="70"/>
        <v>0</v>
      </c>
      <c r="X76" s="30">
        <f aca="true" t="shared" si="71" ref="X76:AC76">SUM(X74:X75)</f>
        <v>0</v>
      </c>
      <c r="Y76" s="6">
        <f t="shared" si="71"/>
        <v>0</v>
      </c>
      <c r="Z76" s="221">
        <f t="shared" si="71"/>
        <v>0</v>
      </c>
      <c r="AA76" s="182">
        <f t="shared" si="71"/>
        <v>0</v>
      </c>
      <c r="AB76" s="221">
        <f t="shared" si="71"/>
        <v>0</v>
      </c>
      <c r="AC76" s="182">
        <f t="shared" si="71"/>
        <v>0</v>
      </c>
      <c r="AD76" s="61"/>
      <c r="AE76" s="64">
        <f>SUM(AG76:AH76)</f>
        <v>5</v>
      </c>
      <c r="AF76" s="59" t="s">
        <v>10</v>
      </c>
      <c r="AG76" s="6">
        <f>SUM(B76,D76,F76,H76,J76,L76,N76,P76,R76,T76,V76,AB76)</f>
        <v>3</v>
      </c>
      <c r="AH76" s="31">
        <f>SUM(C76,E76,G76,I76,K76,M76,O76,Q76,S76,U76,W76,AC76)</f>
        <v>2</v>
      </c>
      <c r="AI76" s="65">
        <f>SUM((AG76/AE76)*100)</f>
        <v>60</v>
      </c>
      <c r="AJ76" s="66" t="s">
        <v>16</v>
      </c>
      <c r="AK76" s="61"/>
      <c r="AL76" s="66"/>
      <c r="AM76" s="82" t="e">
        <f>(AG76/AL76)*100</f>
        <v>#DIV/0!</v>
      </c>
      <c r="AN76" s="82" t="e">
        <f>(AH76/AL76)*100</f>
        <v>#DIV/0!</v>
      </c>
      <c r="AO76" s="66" t="s">
        <v>16</v>
      </c>
    </row>
    <row r="77" spans="1:40" ht="16.5" customHeight="1">
      <c r="A77" s="225" t="s">
        <v>68</v>
      </c>
      <c r="B77" s="70"/>
      <c r="C77" s="71"/>
      <c r="D77" s="70"/>
      <c r="E77" s="71"/>
      <c r="F77" s="70"/>
      <c r="G77" s="71"/>
      <c r="H77" s="70"/>
      <c r="I77" s="71"/>
      <c r="J77" s="70"/>
      <c r="K77" s="71"/>
      <c r="L77" s="70"/>
      <c r="M77" s="71"/>
      <c r="N77" s="70"/>
      <c r="O77" s="71"/>
      <c r="P77" s="70"/>
      <c r="Q77" s="71"/>
      <c r="R77" s="70">
        <f>'2012-2013'!U44</f>
        <v>6</v>
      </c>
      <c r="S77" s="71">
        <f>'2012-2013'!T44</f>
        <v>1</v>
      </c>
      <c r="T77" s="70">
        <f>'2013-2014'!U44</f>
        <v>0</v>
      </c>
      <c r="U77" s="71">
        <f>'2013-2014'!T44</f>
        <v>8</v>
      </c>
      <c r="V77" s="144">
        <f>'2014-2015'!U44</f>
        <v>4</v>
      </c>
      <c r="W77" s="145">
        <f>'2014-2015'!T44</f>
        <v>2</v>
      </c>
      <c r="X77" s="70"/>
      <c r="Y77" s="71"/>
      <c r="Z77" s="218"/>
      <c r="AA77" s="219"/>
      <c r="AB77" s="218"/>
      <c r="AC77" s="219"/>
      <c r="AD77" s="61"/>
      <c r="AE77" s="68">
        <f>SUM(B77:U77)</f>
        <v>15</v>
      </c>
      <c r="AF77" s="62"/>
      <c r="AG77" s="60"/>
      <c r="AH77" s="27"/>
      <c r="AI77" s="51"/>
      <c r="AJ77" s="51"/>
      <c r="AK77" s="61"/>
      <c r="AM77" s="83"/>
      <c r="AN77" s="83"/>
    </row>
    <row r="78" spans="1:40" ht="16.5" customHeight="1">
      <c r="A78" s="226"/>
      <c r="B78" s="72"/>
      <c r="C78" s="74"/>
      <c r="D78" s="72"/>
      <c r="E78" s="74"/>
      <c r="F78" s="70"/>
      <c r="G78" s="71"/>
      <c r="H78" s="70"/>
      <c r="I78" s="71"/>
      <c r="J78" s="70"/>
      <c r="K78" s="71"/>
      <c r="L78" s="70"/>
      <c r="M78" s="71"/>
      <c r="N78" s="70"/>
      <c r="O78" s="71"/>
      <c r="P78" s="72"/>
      <c r="Q78" s="74"/>
      <c r="R78" s="72">
        <f>'2012-2013'!U45</f>
        <v>1</v>
      </c>
      <c r="S78" s="74">
        <f>'2012-2013'!T45</f>
        <v>0</v>
      </c>
      <c r="T78" s="72">
        <f>'2013-2014'!U45</f>
        <v>0</v>
      </c>
      <c r="U78" s="74">
        <f>'2013-2014'!T45</f>
        <v>1</v>
      </c>
      <c r="V78" s="126">
        <f>'2014-2015'!U45</f>
        <v>0</v>
      </c>
      <c r="W78" s="146">
        <f>'2014-2015'!T45</f>
        <v>1</v>
      </c>
      <c r="X78" s="72"/>
      <c r="Y78" s="74"/>
      <c r="Z78" s="194"/>
      <c r="AA78" s="220"/>
      <c r="AB78" s="194"/>
      <c r="AC78" s="220"/>
      <c r="AD78" s="61"/>
      <c r="AE78" s="70">
        <f>SUM(B78:U78)</f>
        <v>2</v>
      </c>
      <c r="AF78" s="63"/>
      <c r="AG78" s="5"/>
      <c r="AH78" s="25"/>
      <c r="AI78" s="51"/>
      <c r="AJ78" s="51"/>
      <c r="AK78" s="61"/>
      <c r="AM78" s="83"/>
      <c r="AN78" s="83"/>
    </row>
    <row r="79" spans="1:41" ht="16.5" customHeight="1">
      <c r="A79" s="227"/>
      <c r="B79" s="30">
        <f aca="true" t="shared" si="72" ref="B79:S79">SUM(B77:B78)</f>
        <v>0</v>
      </c>
      <c r="C79" s="6">
        <f t="shared" si="72"/>
        <v>0</v>
      </c>
      <c r="D79" s="30">
        <f t="shared" si="72"/>
        <v>0</v>
      </c>
      <c r="E79" s="6">
        <f t="shared" si="72"/>
        <v>0</v>
      </c>
      <c r="F79" s="30">
        <f t="shared" si="72"/>
        <v>0</v>
      </c>
      <c r="G79" s="6">
        <f t="shared" si="72"/>
        <v>0</v>
      </c>
      <c r="H79" s="30">
        <f t="shared" si="72"/>
        <v>0</v>
      </c>
      <c r="I79" s="6">
        <f t="shared" si="72"/>
        <v>0</v>
      </c>
      <c r="J79" s="30">
        <f t="shared" si="72"/>
        <v>0</v>
      </c>
      <c r="K79" s="6">
        <f t="shared" si="72"/>
        <v>0</v>
      </c>
      <c r="L79" s="30">
        <f t="shared" si="72"/>
        <v>0</v>
      </c>
      <c r="M79" s="6">
        <f t="shared" si="72"/>
        <v>0</v>
      </c>
      <c r="N79" s="30">
        <f t="shared" si="72"/>
        <v>0</v>
      </c>
      <c r="O79" s="6">
        <f t="shared" si="72"/>
        <v>0</v>
      </c>
      <c r="P79" s="30">
        <f t="shared" si="72"/>
        <v>0</v>
      </c>
      <c r="Q79" s="6">
        <f t="shared" si="72"/>
        <v>0</v>
      </c>
      <c r="R79" s="30">
        <f t="shared" si="72"/>
        <v>7</v>
      </c>
      <c r="S79" s="6">
        <f t="shared" si="72"/>
        <v>1</v>
      </c>
      <c r="T79" s="30">
        <f aca="true" t="shared" si="73" ref="T79:AC79">SUM(T77:T78)</f>
        <v>0</v>
      </c>
      <c r="U79" s="6">
        <f t="shared" si="73"/>
        <v>9</v>
      </c>
      <c r="V79" s="107">
        <f t="shared" si="73"/>
        <v>4</v>
      </c>
      <c r="W79" s="117">
        <f t="shared" si="73"/>
        <v>3</v>
      </c>
      <c r="X79" s="30">
        <f>SUM(X77:X78)</f>
        <v>0</v>
      </c>
      <c r="Y79" s="6">
        <f>SUM(Y77:Y78)</f>
        <v>0</v>
      </c>
      <c r="Z79" s="221">
        <f>SUM(Z77:Z78)</f>
        <v>0</v>
      </c>
      <c r="AA79" s="182">
        <f>SUM(AA77:AA78)</f>
        <v>0</v>
      </c>
      <c r="AB79" s="221">
        <f t="shared" si="73"/>
        <v>0</v>
      </c>
      <c r="AC79" s="182">
        <f t="shared" si="73"/>
        <v>0</v>
      </c>
      <c r="AD79" s="61"/>
      <c r="AE79" s="64">
        <f>SUM(AG79:AH79)</f>
        <v>24</v>
      </c>
      <c r="AF79" s="59" t="s">
        <v>10</v>
      </c>
      <c r="AG79" s="6">
        <f>SUM(B79,D79,F79,H79,J79,L79,N79,P79,R79,T79,V79,AB79)</f>
        <v>11</v>
      </c>
      <c r="AH79" s="31">
        <f>SUM(C79,E79,G79,I79,K79,M79,O79,Q79,S79,U79,W79,AC79)</f>
        <v>13</v>
      </c>
      <c r="AI79" s="65">
        <f>SUM((AG79/AE79)*100)</f>
        <v>45.83333333333333</v>
      </c>
      <c r="AJ79" s="66" t="s">
        <v>16</v>
      </c>
      <c r="AK79" s="61"/>
      <c r="AL79" s="66"/>
      <c r="AM79" s="82" t="e">
        <f>(AG79/AL79)*100</f>
        <v>#DIV/0!</v>
      </c>
      <c r="AN79" s="82" t="e">
        <f>(AH79/AL79)*100</f>
        <v>#DIV/0!</v>
      </c>
      <c r="AO79" s="66" t="s">
        <v>16</v>
      </c>
    </row>
    <row r="80" spans="1:40" ht="16.5" customHeight="1">
      <c r="A80" s="225" t="s">
        <v>73</v>
      </c>
      <c r="B80" s="70"/>
      <c r="C80" s="71"/>
      <c r="D80" s="70"/>
      <c r="E80" s="71"/>
      <c r="F80" s="70"/>
      <c r="G80" s="71"/>
      <c r="H80" s="70"/>
      <c r="I80" s="71"/>
      <c r="J80" s="70"/>
      <c r="K80" s="71"/>
      <c r="L80" s="70"/>
      <c r="M80" s="71"/>
      <c r="N80" s="70"/>
      <c r="O80" s="71"/>
      <c r="P80" s="70"/>
      <c r="Q80" s="71"/>
      <c r="R80" s="70"/>
      <c r="S80" s="71"/>
      <c r="T80" s="70">
        <f>'2013-2014'!Q44</f>
        <v>4</v>
      </c>
      <c r="U80" s="71">
        <f>'2013-2014'!P44</f>
        <v>1</v>
      </c>
      <c r="V80" s="144"/>
      <c r="W80" s="145"/>
      <c r="X80" s="70"/>
      <c r="Y80" s="71"/>
      <c r="Z80" s="218"/>
      <c r="AA80" s="219"/>
      <c r="AB80" s="218"/>
      <c r="AC80" s="219"/>
      <c r="AD80" s="61"/>
      <c r="AE80" s="68">
        <f>SUM(B80:U80)</f>
        <v>5</v>
      </c>
      <c r="AF80" s="62"/>
      <c r="AG80" s="60"/>
      <c r="AH80" s="27"/>
      <c r="AI80" s="51"/>
      <c r="AJ80" s="51"/>
      <c r="AK80" s="61"/>
      <c r="AM80" s="83"/>
      <c r="AN80" s="83"/>
    </row>
    <row r="81" spans="1:40" ht="16.5" customHeight="1">
      <c r="A81" s="226"/>
      <c r="B81" s="72"/>
      <c r="C81" s="74"/>
      <c r="D81" s="72"/>
      <c r="E81" s="74"/>
      <c r="F81" s="70"/>
      <c r="G81" s="71"/>
      <c r="H81" s="70"/>
      <c r="I81" s="71"/>
      <c r="J81" s="70"/>
      <c r="K81" s="71"/>
      <c r="L81" s="70"/>
      <c r="M81" s="71"/>
      <c r="N81" s="70"/>
      <c r="O81" s="71"/>
      <c r="P81" s="72"/>
      <c r="Q81" s="74"/>
      <c r="R81" s="70"/>
      <c r="S81" s="71"/>
      <c r="T81" s="70">
        <f>'2013-2014'!Q45</f>
        <v>0</v>
      </c>
      <c r="U81" s="71">
        <f>'2013-2014'!P45</f>
        <v>1</v>
      </c>
      <c r="V81" s="126"/>
      <c r="W81" s="146"/>
      <c r="X81" s="72"/>
      <c r="Y81" s="74"/>
      <c r="Z81" s="194"/>
      <c r="AA81" s="220"/>
      <c r="AB81" s="194"/>
      <c r="AC81" s="220"/>
      <c r="AD81" s="61"/>
      <c r="AE81" s="70">
        <f>SUM(B81:U81)</f>
        <v>1</v>
      </c>
      <c r="AF81" s="63"/>
      <c r="AG81" s="5"/>
      <c r="AH81" s="25"/>
      <c r="AI81" s="51"/>
      <c r="AJ81" s="51"/>
      <c r="AK81" s="61"/>
      <c r="AM81" s="83"/>
      <c r="AN81" s="83"/>
    </row>
    <row r="82" spans="1:41" ht="16.5" customHeight="1">
      <c r="A82" s="227"/>
      <c r="B82" s="30">
        <f aca="true" t="shared" si="74" ref="B82:T82">SUM(B80:B81)</f>
        <v>0</v>
      </c>
      <c r="C82" s="6">
        <f t="shared" si="74"/>
        <v>0</v>
      </c>
      <c r="D82" s="30">
        <f t="shared" si="74"/>
        <v>0</v>
      </c>
      <c r="E82" s="6">
        <f t="shared" si="74"/>
        <v>0</v>
      </c>
      <c r="F82" s="30">
        <f t="shared" si="74"/>
        <v>0</v>
      </c>
      <c r="G82" s="6">
        <f t="shared" si="74"/>
        <v>0</v>
      </c>
      <c r="H82" s="30">
        <f t="shared" si="74"/>
        <v>0</v>
      </c>
      <c r="I82" s="6">
        <f t="shared" si="74"/>
        <v>0</v>
      </c>
      <c r="J82" s="30">
        <f t="shared" si="74"/>
        <v>0</v>
      </c>
      <c r="K82" s="6">
        <f t="shared" si="74"/>
        <v>0</v>
      </c>
      <c r="L82" s="30">
        <f t="shared" si="74"/>
        <v>0</v>
      </c>
      <c r="M82" s="6">
        <f t="shared" si="74"/>
        <v>0</v>
      </c>
      <c r="N82" s="30">
        <f t="shared" si="74"/>
        <v>0</v>
      </c>
      <c r="O82" s="6">
        <f t="shared" si="74"/>
        <v>0</v>
      </c>
      <c r="P82" s="30">
        <f t="shared" si="74"/>
        <v>0</v>
      </c>
      <c r="Q82" s="6">
        <f t="shared" si="74"/>
        <v>0</v>
      </c>
      <c r="R82" s="30">
        <f t="shared" si="74"/>
        <v>0</v>
      </c>
      <c r="S82" s="6">
        <f t="shared" si="74"/>
        <v>0</v>
      </c>
      <c r="T82" s="30">
        <f t="shared" si="74"/>
        <v>4</v>
      </c>
      <c r="U82" s="79">
        <f aca="true" t="shared" si="75" ref="U82:AC82">SUM(U80:U81)</f>
        <v>2</v>
      </c>
      <c r="V82" s="107">
        <f t="shared" si="75"/>
        <v>0</v>
      </c>
      <c r="W82" s="117">
        <f t="shared" si="75"/>
        <v>0</v>
      </c>
      <c r="X82" s="30">
        <f t="shared" si="75"/>
        <v>0</v>
      </c>
      <c r="Y82" s="6">
        <f t="shared" si="75"/>
        <v>0</v>
      </c>
      <c r="Z82" s="221">
        <f>SUM(Z80:Z81)</f>
        <v>0</v>
      </c>
      <c r="AA82" s="182">
        <f>SUM(AA80:AA81)</f>
        <v>0</v>
      </c>
      <c r="AB82" s="221">
        <f t="shared" si="75"/>
        <v>0</v>
      </c>
      <c r="AC82" s="182">
        <f t="shared" si="75"/>
        <v>0</v>
      </c>
      <c r="AD82" s="61"/>
      <c r="AE82" s="64">
        <f>SUM(AG82:AH82)</f>
        <v>6</v>
      </c>
      <c r="AF82" s="59" t="s">
        <v>10</v>
      </c>
      <c r="AG82" s="6">
        <f>SUM(B82,D82,F82,H82,J82,L82,N82,P82,R82,T82,V82,AB82)</f>
        <v>4</v>
      </c>
      <c r="AH82" s="31">
        <f>SUM(C82,E82,G82,I82,K82,M82,O82,Q82,S82,U82,W82,AC82)</f>
        <v>2</v>
      </c>
      <c r="AI82" s="65">
        <f>SUM((AG82/AE82)*100)</f>
        <v>66.66666666666666</v>
      </c>
      <c r="AJ82" s="66" t="s">
        <v>16</v>
      </c>
      <c r="AK82" s="61"/>
      <c r="AL82" s="66"/>
      <c r="AM82" s="82" t="e">
        <f>(AG82/AL82)*100</f>
        <v>#DIV/0!</v>
      </c>
      <c r="AN82" s="82" t="e">
        <f>(AH82/AL82)*100</f>
        <v>#DIV/0!</v>
      </c>
      <c r="AO82" s="66" t="s">
        <v>16</v>
      </c>
    </row>
    <row r="83" spans="1:40" ht="16.5" customHeight="1">
      <c r="A83" s="225" t="s">
        <v>75</v>
      </c>
      <c r="B83" s="70"/>
      <c r="C83" s="71"/>
      <c r="D83" s="70"/>
      <c r="E83" s="71"/>
      <c r="F83" s="70"/>
      <c r="G83" s="71"/>
      <c r="H83" s="70"/>
      <c r="I83" s="71"/>
      <c r="J83" s="70"/>
      <c r="K83" s="71"/>
      <c r="L83" s="70"/>
      <c r="M83" s="71"/>
      <c r="N83" s="70"/>
      <c r="O83" s="71"/>
      <c r="P83" s="70"/>
      <c r="Q83" s="71"/>
      <c r="R83" s="70"/>
      <c r="S83" s="71"/>
      <c r="T83" s="70"/>
      <c r="U83" s="71"/>
      <c r="V83" s="144">
        <f>'2014-2015'!Q44</f>
        <v>3</v>
      </c>
      <c r="W83" s="145">
        <f>'2014-2015'!P44</f>
        <v>2</v>
      </c>
      <c r="X83" s="70"/>
      <c r="Y83" s="71"/>
      <c r="Z83" s="218"/>
      <c r="AA83" s="219"/>
      <c r="AB83" s="218"/>
      <c r="AC83" s="219"/>
      <c r="AD83" s="61"/>
      <c r="AE83" s="68">
        <f>SUM(B83:U83)</f>
        <v>0</v>
      </c>
      <c r="AF83" s="62"/>
      <c r="AG83" s="60"/>
      <c r="AH83" s="27"/>
      <c r="AI83" s="51"/>
      <c r="AJ83" s="51"/>
      <c r="AK83" s="61"/>
      <c r="AM83" s="83"/>
      <c r="AN83" s="83"/>
    </row>
    <row r="84" spans="1:40" ht="16.5" customHeight="1">
      <c r="A84" s="226"/>
      <c r="B84" s="72"/>
      <c r="C84" s="74"/>
      <c r="D84" s="72"/>
      <c r="E84" s="74"/>
      <c r="F84" s="70"/>
      <c r="G84" s="71"/>
      <c r="H84" s="70"/>
      <c r="I84" s="71"/>
      <c r="J84" s="70"/>
      <c r="K84" s="71"/>
      <c r="L84" s="70"/>
      <c r="M84" s="71"/>
      <c r="N84" s="70"/>
      <c r="O84" s="71"/>
      <c r="P84" s="72"/>
      <c r="Q84" s="74"/>
      <c r="R84" s="70"/>
      <c r="S84" s="71"/>
      <c r="T84" s="70"/>
      <c r="U84" s="71"/>
      <c r="V84" s="144">
        <f>'2014-2015'!Q45</f>
        <v>0</v>
      </c>
      <c r="W84" s="145">
        <f>'2014-2015'!P45</f>
        <v>0</v>
      </c>
      <c r="X84" s="72"/>
      <c r="Y84" s="74"/>
      <c r="Z84" s="194"/>
      <c r="AA84" s="220"/>
      <c r="AB84" s="194"/>
      <c r="AC84" s="220"/>
      <c r="AD84" s="61"/>
      <c r="AE84" s="70">
        <f>SUM(B84:U84)</f>
        <v>0</v>
      </c>
      <c r="AF84" s="63"/>
      <c r="AG84" s="5"/>
      <c r="AH84" s="25"/>
      <c r="AI84" s="51"/>
      <c r="AJ84" s="51"/>
      <c r="AK84" s="61"/>
      <c r="AM84" s="83"/>
      <c r="AN84" s="83"/>
    </row>
    <row r="85" spans="1:41" ht="16.5" customHeight="1">
      <c r="A85" s="227"/>
      <c r="B85" s="30">
        <f aca="true" t="shared" si="76" ref="B85:AC85">SUM(B83:B84)</f>
        <v>0</v>
      </c>
      <c r="C85" s="6">
        <f t="shared" si="76"/>
        <v>0</v>
      </c>
      <c r="D85" s="30">
        <f t="shared" si="76"/>
        <v>0</v>
      </c>
      <c r="E85" s="6">
        <f t="shared" si="76"/>
        <v>0</v>
      </c>
      <c r="F85" s="30">
        <f t="shared" si="76"/>
        <v>0</v>
      </c>
      <c r="G85" s="6">
        <f t="shared" si="76"/>
        <v>0</v>
      </c>
      <c r="H85" s="30">
        <f t="shared" si="76"/>
        <v>0</v>
      </c>
      <c r="I85" s="6">
        <f t="shared" si="76"/>
        <v>0</v>
      </c>
      <c r="J85" s="30">
        <f t="shared" si="76"/>
        <v>0</v>
      </c>
      <c r="K85" s="6">
        <f t="shared" si="76"/>
        <v>0</v>
      </c>
      <c r="L85" s="30">
        <f t="shared" si="76"/>
        <v>0</v>
      </c>
      <c r="M85" s="6">
        <f t="shared" si="76"/>
        <v>0</v>
      </c>
      <c r="N85" s="30">
        <f t="shared" si="76"/>
        <v>0</v>
      </c>
      <c r="O85" s="6">
        <f t="shared" si="76"/>
        <v>0</v>
      </c>
      <c r="P85" s="30">
        <f t="shared" si="76"/>
        <v>0</v>
      </c>
      <c r="Q85" s="6">
        <f t="shared" si="76"/>
        <v>0</v>
      </c>
      <c r="R85" s="30">
        <f t="shared" si="76"/>
        <v>0</v>
      </c>
      <c r="S85" s="6">
        <f t="shared" si="76"/>
        <v>0</v>
      </c>
      <c r="T85" s="30">
        <f t="shared" si="76"/>
        <v>0</v>
      </c>
      <c r="U85" s="6">
        <f t="shared" si="76"/>
        <v>0</v>
      </c>
      <c r="V85" s="107">
        <f t="shared" si="76"/>
        <v>3</v>
      </c>
      <c r="W85" s="148">
        <f t="shared" si="76"/>
        <v>2</v>
      </c>
      <c r="X85" s="30">
        <f>SUM(X83:X84)</f>
        <v>0</v>
      </c>
      <c r="Y85" s="6">
        <f>SUM(Y83:Y84)</f>
        <v>0</v>
      </c>
      <c r="Z85" s="221">
        <f>SUM(Z83:Z84)</f>
        <v>0</v>
      </c>
      <c r="AA85" s="182">
        <f>SUM(AA83:AA84)</f>
        <v>0</v>
      </c>
      <c r="AB85" s="221">
        <f t="shared" si="76"/>
        <v>0</v>
      </c>
      <c r="AC85" s="182">
        <f t="shared" si="76"/>
        <v>0</v>
      </c>
      <c r="AD85" s="61"/>
      <c r="AE85" s="64">
        <f>SUM(AG85:AH85)</f>
        <v>5</v>
      </c>
      <c r="AF85" s="59" t="s">
        <v>10</v>
      </c>
      <c r="AG85" s="6">
        <f>SUM(B85,D85,F85,H85,J85,L85,N85,P85,R85,T85,V85,AB85)</f>
        <v>3</v>
      </c>
      <c r="AH85" s="31">
        <f>SUM(C85,E85,G85,I85,K85,M85,O85,Q85,S85,U85,W85,AC85)</f>
        <v>2</v>
      </c>
      <c r="AI85" s="65">
        <f>SUM((AG85/AE85)*100)</f>
        <v>60</v>
      </c>
      <c r="AJ85" s="66" t="s">
        <v>16</v>
      </c>
      <c r="AK85" s="61"/>
      <c r="AL85" s="66"/>
      <c r="AM85" s="82" t="e">
        <f>(AG85/AL85)*100</f>
        <v>#DIV/0!</v>
      </c>
      <c r="AN85" s="82" t="e">
        <f>(AH85/AL85)*100</f>
        <v>#DIV/0!</v>
      </c>
      <c r="AO85" s="66" t="s">
        <v>16</v>
      </c>
    </row>
    <row r="86" spans="1:40" ht="16.5" customHeight="1">
      <c r="A86" s="225" t="s">
        <v>77</v>
      </c>
      <c r="B86" s="70"/>
      <c r="C86" s="71"/>
      <c r="D86" s="70"/>
      <c r="E86" s="71"/>
      <c r="F86" s="70"/>
      <c r="G86" s="71"/>
      <c r="H86" s="70"/>
      <c r="I86" s="71"/>
      <c r="J86" s="70"/>
      <c r="K86" s="71"/>
      <c r="L86" s="70"/>
      <c r="M86" s="71"/>
      <c r="N86" s="70"/>
      <c r="O86" s="71"/>
      <c r="P86" s="70"/>
      <c r="Q86" s="71"/>
      <c r="R86" s="70"/>
      <c r="S86" s="71"/>
      <c r="T86" s="70"/>
      <c r="U86" s="71"/>
      <c r="V86" s="70"/>
      <c r="W86" s="71"/>
      <c r="X86" s="70"/>
      <c r="Y86" s="71"/>
      <c r="Z86" s="218"/>
      <c r="AA86" s="219"/>
      <c r="AB86" s="218"/>
      <c r="AC86" s="219"/>
      <c r="AD86" s="61"/>
      <c r="AE86" s="68">
        <f>SUM(B86:U86)</f>
        <v>0</v>
      </c>
      <c r="AF86" s="62"/>
      <c r="AG86" s="60"/>
      <c r="AH86" s="27"/>
      <c r="AI86" s="51"/>
      <c r="AJ86" s="51"/>
      <c r="AK86" s="61"/>
      <c r="AM86" s="83"/>
      <c r="AN86" s="83"/>
    </row>
    <row r="87" spans="1:40" ht="16.5" customHeight="1">
      <c r="A87" s="226"/>
      <c r="B87" s="72"/>
      <c r="C87" s="74"/>
      <c r="D87" s="72"/>
      <c r="E87" s="74"/>
      <c r="F87" s="70"/>
      <c r="G87" s="71"/>
      <c r="H87" s="70"/>
      <c r="I87" s="71"/>
      <c r="J87" s="70"/>
      <c r="K87" s="71"/>
      <c r="L87" s="70"/>
      <c r="M87" s="71"/>
      <c r="N87" s="70"/>
      <c r="O87" s="71"/>
      <c r="P87" s="72"/>
      <c r="Q87" s="74"/>
      <c r="R87" s="70"/>
      <c r="S87" s="71"/>
      <c r="T87" s="70"/>
      <c r="U87" s="71"/>
      <c r="V87" s="70"/>
      <c r="W87" s="71"/>
      <c r="X87" s="72"/>
      <c r="Y87" s="74"/>
      <c r="Z87" s="194"/>
      <c r="AA87" s="220"/>
      <c r="AB87" s="194"/>
      <c r="AC87" s="220"/>
      <c r="AD87" s="61"/>
      <c r="AE87" s="70">
        <f>SUM(B87:U87)</f>
        <v>0</v>
      </c>
      <c r="AF87" s="63"/>
      <c r="AG87" s="5"/>
      <c r="AH87" s="25"/>
      <c r="AI87" s="51"/>
      <c r="AJ87" s="51"/>
      <c r="AK87" s="61"/>
      <c r="AM87" s="83"/>
      <c r="AN87" s="83"/>
    </row>
    <row r="88" spans="1:41" ht="16.5" customHeight="1">
      <c r="A88" s="227"/>
      <c r="B88" s="30">
        <f aca="true" t="shared" si="77" ref="B88:AC88">SUM(B86:B87)</f>
        <v>0</v>
      </c>
      <c r="C88" s="6">
        <f t="shared" si="77"/>
        <v>0</v>
      </c>
      <c r="D88" s="30">
        <f t="shared" si="77"/>
        <v>0</v>
      </c>
      <c r="E88" s="6">
        <f t="shared" si="77"/>
        <v>0</v>
      </c>
      <c r="F88" s="30">
        <f t="shared" si="77"/>
        <v>0</v>
      </c>
      <c r="G88" s="6">
        <f t="shared" si="77"/>
        <v>0</v>
      </c>
      <c r="H88" s="30">
        <f t="shared" si="77"/>
        <v>0</v>
      </c>
      <c r="I88" s="6">
        <f t="shared" si="77"/>
        <v>0</v>
      </c>
      <c r="J88" s="30">
        <f t="shared" si="77"/>
        <v>0</v>
      </c>
      <c r="K88" s="6">
        <f t="shared" si="77"/>
        <v>0</v>
      </c>
      <c r="L88" s="30">
        <f t="shared" si="77"/>
        <v>0</v>
      </c>
      <c r="M88" s="6">
        <f t="shared" si="77"/>
        <v>0</v>
      </c>
      <c r="N88" s="30">
        <f t="shared" si="77"/>
        <v>0</v>
      </c>
      <c r="O88" s="6">
        <f t="shared" si="77"/>
        <v>0</v>
      </c>
      <c r="P88" s="30">
        <f t="shared" si="77"/>
        <v>0</v>
      </c>
      <c r="Q88" s="6">
        <f t="shared" si="77"/>
        <v>0</v>
      </c>
      <c r="R88" s="30">
        <f t="shared" si="77"/>
        <v>0</v>
      </c>
      <c r="S88" s="6">
        <f t="shared" si="77"/>
        <v>0</v>
      </c>
      <c r="T88" s="30">
        <f t="shared" si="77"/>
        <v>0</v>
      </c>
      <c r="U88" s="6">
        <f t="shared" si="77"/>
        <v>0</v>
      </c>
      <c r="V88" s="30">
        <f aca="true" t="shared" si="78" ref="V88:AA88">SUM(V86:V87)</f>
        <v>0</v>
      </c>
      <c r="W88" s="6">
        <f t="shared" si="78"/>
        <v>0</v>
      </c>
      <c r="X88" s="30">
        <f t="shared" si="78"/>
        <v>0</v>
      </c>
      <c r="Y88" s="6">
        <f t="shared" si="78"/>
        <v>0</v>
      </c>
      <c r="Z88" s="221">
        <f t="shared" si="78"/>
        <v>0</v>
      </c>
      <c r="AA88" s="182">
        <f t="shared" si="78"/>
        <v>0</v>
      </c>
      <c r="AB88" s="221">
        <f t="shared" si="77"/>
        <v>0</v>
      </c>
      <c r="AC88" s="182">
        <f t="shared" si="77"/>
        <v>0</v>
      </c>
      <c r="AD88" s="61"/>
      <c r="AE88" s="64">
        <f>SUM(AG88:AH88)</f>
        <v>0</v>
      </c>
      <c r="AF88" s="59" t="s">
        <v>10</v>
      </c>
      <c r="AG88" s="6">
        <f>SUM(B88,D88,F88,H88,J88,L88,N88,P88,R88,T88,V88,AB88)</f>
        <v>0</v>
      </c>
      <c r="AH88" s="31">
        <f>SUM(C88,E88,G88,I88,K88,M88,O88,Q88,S88,U88,W88,AC88)</f>
        <v>0</v>
      </c>
      <c r="AI88" s="65" t="e">
        <f>SUM((AG88/AE88)*100)</f>
        <v>#DIV/0!</v>
      </c>
      <c r="AJ88" s="66" t="s">
        <v>16</v>
      </c>
      <c r="AK88" s="61"/>
      <c r="AL88" s="66"/>
      <c r="AM88" s="82" t="e">
        <f>(AG88/AL88)*100</f>
        <v>#DIV/0!</v>
      </c>
      <c r="AN88" s="82" t="e">
        <f>(AH88/AL88)*100</f>
        <v>#DIV/0!</v>
      </c>
      <c r="AO88" s="66" t="s">
        <v>16</v>
      </c>
    </row>
    <row r="89" spans="1:40" ht="16.5" customHeight="1">
      <c r="A89" s="225" t="s">
        <v>79</v>
      </c>
      <c r="B89" s="70"/>
      <c r="C89" s="71"/>
      <c r="D89" s="70"/>
      <c r="E89" s="71"/>
      <c r="F89" s="70"/>
      <c r="G89" s="71"/>
      <c r="H89" s="70"/>
      <c r="I89" s="71"/>
      <c r="J89" s="70"/>
      <c r="K89" s="71"/>
      <c r="L89" s="70"/>
      <c r="M89" s="71"/>
      <c r="N89" s="70"/>
      <c r="O89" s="71"/>
      <c r="P89" s="70"/>
      <c r="Q89" s="71"/>
      <c r="R89" s="70"/>
      <c r="S89" s="71"/>
      <c r="T89" s="70"/>
      <c r="U89" s="71"/>
      <c r="V89" s="70"/>
      <c r="W89" s="71"/>
      <c r="X89" s="70"/>
      <c r="Y89" s="71"/>
      <c r="Z89" s="218"/>
      <c r="AA89" s="219"/>
      <c r="AB89" s="218"/>
      <c r="AC89" s="219"/>
      <c r="AD89" s="61"/>
      <c r="AE89" s="68">
        <f>SUM(B89:U89)</f>
        <v>0</v>
      </c>
      <c r="AF89" s="62"/>
      <c r="AG89" s="60"/>
      <c r="AH89" s="27"/>
      <c r="AI89" s="51"/>
      <c r="AJ89" s="51"/>
      <c r="AK89" s="61"/>
      <c r="AM89" s="83"/>
      <c r="AN89" s="83"/>
    </row>
    <row r="90" spans="1:40" ht="16.5" customHeight="1">
      <c r="A90" s="226"/>
      <c r="B90" s="72"/>
      <c r="C90" s="74"/>
      <c r="D90" s="72"/>
      <c r="E90" s="74"/>
      <c r="F90" s="70"/>
      <c r="G90" s="71"/>
      <c r="H90" s="70"/>
      <c r="I90" s="71"/>
      <c r="J90" s="70"/>
      <c r="K90" s="71"/>
      <c r="L90" s="70"/>
      <c r="M90" s="71"/>
      <c r="N90" s="70"/>
      <c r="O90" s="71"/>
      <c r="P90" s="72"/>
      <c r="Q90" s="74"/>
      <c r="R90" s="70"/>
      <c r="S90" s="71"/>
      <c r="T90" s="70"/>
      <c r="U90" s="71"/>
      <c r="V90" s="70"/>
      <c r="W90" s="71"/>
      <c r="X90" s="72"/>
      <c r="Y90" s="74"/>
      <c r="Z90" s="194"/>
      <c r="AA90" s="220"/>
      <c r="AB90" s="194"/>
      <c r="AC90" s="220"/>
      <c r="AD90" s="61"/>
      <c r="AE90" s="70">
        <f>SUM(B90:U90)</f>
        <v>0</v>
      </c>
      <c r="AF90" s="63"/>
      <c r="AG90" s="5"/>
      <c r="AH90" s="25"/>
      <c r="AI90" s="51"/>
      <c r="AJ90" s="51"/>
      <c r="AK90" s="61"/>
      <c r="AM90" s="83"/>
      <c r="AN90" s="83"/>
    </row>
    <row r="91" spans="1:41" ht="16.5" customHeight="1">
      <c r="A91" s="227"/>
      <c r="B91" s="30">
        <f aca="true" t="shared" si="79" ref="B91:AC91">SUM(B89:B90)</f>
        <v>0</v>
      </c>
      <c r="C91" s="6">
        <f t="shared" si="79"/>
        <v>0</v>
      </c>
      <c r="D91" s="30">
        <f t="shared" si="79"/>
        <v>0</v>
      </c>
      <c r="E91" s="6">
        <f t="shared" si="79"/>
        <v>0</v>
      </c>
      <c r="F91" s="30">
        <f t="shared" si="79"/>
        <v>0</v>
      </c>
      <c r="G91" s="6">
        <f t="shared" si="79"/>
        <v>0</v>
      </c>
      <c r="H91" s="30">
        <f t="shared" si="79"/>
        <v>0</v>
      </c>
      <c r="I91" s="6">
        <f t="shared" si="79"/>
        <v>0</v>
      </c>
      <c r="J91" s="30">
        <f t="shared" si="79"/>
        <v>0</v>
      </c>
      <c r="K91" s="6">
        <f t="shared" si="79"/>
        <v>0</v>
      </c>
      <c r="L91" s="30">
        <f t="shared" si="79"/>
        <v>0</v>
      </c>
      <c r="M91" s="6">
        <f t="shared" si="79"/>
        <v>0</v>
      </c>
      <c r="N91" s="30">
        <f t="shared" si="79"/>
        <v>0</v>
      </c>
      <c r="O91" s="6">
        <f t="shared" si="79"/>
        <v>0</v>
      </c>
      <c r="P91" s="30">
        <f t="shared" si="79"/>
        <v>0</v>
      </c>
      <c r="Q91" s="6">
        <f t="shared" si="79"/>
        <v>0</v>
      </c>
      <c r="R91" s="30">
        <f t="shared" si="79"/>
        <v>0</v>
      </c>
      <c r="S91" s="6">
        <f t="shared" si="79"/>
        <v>0</v>
      </c>
      <c r="T91" s="30">
        <f t="shared" si="79"/>
        <v>0</v>
      </c>
      <c r="U91" s="6">
        <f t="shared" si="79"/>
        <v>0</v>
      </c>
      <c r="V91" s="30">
        <f t="shared" si="79"/>
        <v>0</v>
      </c>
      <c r="W91" s="6">
        <f t="shared" si="79"/>
        <v>0</v>
      </c>
      <c r="X91" s="30">
        <f>SUM(X89:X90)</f>
        <v>0</v>
      </c>
      <c r="Y91" s="6">
        <f>SUM(Y89:Y90)</f>
        <v>0</v>
      </c>
      <c r="Z91" s="221">
        <f>SUM(Z89:Z90)</f>
        <v>0</v>
      </c>
      <c r="AA91" s="182">
        <f>SUM(AA89:AA90)</f>
        <v>0</v>
      </c>
      <c r="AB91" s="221">
        <f t="shared" si="79"/>
        <v>0</v>
      </c>
      <c r="AC91" s="182">
        <f t="shared" si="79"/>
        <v>0</v>
      </c>
      <c r="AD91" s="61"/>
      <c r="AE91" s="64">
        <f>SUM(AG91:AH91)</f>
        <v>0</v>
      </c>
      <c r="AF91" s="59" t="s">
        <v>10</v>
      </c>
      <c r="AG91" s="6">
        <f>SUM(B91,D91,F91,H91,J91,L91,N91,P91,R91,T91,V91,AB91)</f>
        <v>0</v>
      </c>
      <c r="AH91" s="31">
        <f>SUM(C91,E91,G91,I91,K91,M91,O91,Q91,S91,U91,W91,AC91)</f>
        <v>0</v>
      </c>
      <c r="AI91" s="65" t="e">
        <f>SUM((AG91/AE91)*100)</f>
        <v>#DIV/0!</v>
      </c>
      <c r="AJ91" s="66" t="s">
        <v>16</v>
      </c>
      <c r="AK91" s="61"/>
      <c r="AL91" s="66"/>
      <c r="AM91" s="82" t="e">
        <f>(AG91/AL91)*100</f>
        <v>#DIV/0!</v>
      </c>
      <c r="AN91" s="82" t="e">
        <f>(AH91/AL91)*100</f>
        <v>#DIV/0!</v>
      </c>
      <c r="AO91" s="66" t="s">
        <v>16</v>
      </c>
    </row>
    <row r="92" spans="1:41" s="4" customFormat="1" ht="16.5" customHeight="1">
      <c r="A92" s="252" t="s">
        <v>37</v>
      </c>
      <c r="B92" s="223">
        <f>SUM(B7,B10,B13,B16,B19,B22,B25,B28,B31,B34,B37,B40,B43,B46,C7,C10,C13,C16,C19,C22,C25,C28,C31,C34,C37,C40,C43,C46)/2</f>
        <v>10</v>
      </c>
      <c r="C92" s="224"/>
      <c r="D92" s="223">
        <f>SUM(D7,D10,D13,D16,D19,D22,D25,D28,D31,D34,D37,D40,D43,D46,E7,E10,E13,E16,E19,E22,E25,E28,E31,E34,E37,E40,E43,E46)/2</f>
        <v>19</v>
      </c>
      <c r="E92" s="224"/>
      <c r="F92" s="235">
        <f>SUM(F7+F10+F13+F16+F19+F22+F25+F28+F31+F34+F37+F40+F43+F46+F49+F52+F55+F58+F61+F64+F67+F70+F73+F76+F79+G7+G10+G13+G16+G19+G22+G25+G28+G31+G34+G37+G40+G43+G46+G49+G52+G55+G58+G61+G64+G67+G70+G73+G76+G79)/2</f>
        <v>21</v>
      </c>
      <c r="G92" s="236"/>
      <c r="H92" s="235">
        <f>SUM(H7+H10+H13+H16+H19+H22+H25+H28+H31+H34+H37+H40+H43+H46+H49+H52+H55+H58+H61+H64+H67+H70+H73+H76+H79+I7+I10+I13+I16+I19+I22+I25+I28+I31+I34+I37+I40+I43+I46+I49+I52+I55+I58+I61+I64+I67+I70+I73+I76+I79)/2</f>
        <v>30</v>
      </c>
      <c r="I92" s="236"/>
      <c r="J92" s="235">
        <f>SUM(J7+J10+J13+J16+J19+J22+J25+J28+J31+J34+J37+J40+J43+J46+J49+J52+J55+J58+J61+J64+J67+J70+J73+J76+J79+K7+K10+K13+K16+K19+K22+K25+K28+K31+K34+K37+K40+K43+K46+K49+K52+K55+K58+K61+K64+K67+K70+K73+K76+K79)/2</f>
        <v>44</v>
      </c>
      <c r="K92" s="236"/>
      <c r="L92" s="235">
        <f>SUM(L7+L10+L13+L16+L19+L22+L25+L28+L31+L34+L37+L40+L43+L46+L49+L52+L55+L58+L61+L64+L67+L70+L73+L76+L79+M7+M10+M13+M16+M19+M22+M25+M28+M31+M34+M37+M40+M43+M46+M49+M52+M55+M58+M61+M64+M67+M70+M73+M76+M79)/2</f>
        <v>23</v>
      </c>
      <c r="M92" s="236"/>
      <c r="N92" s="235">
        <f>SUM(N7+N10+N13+N16+N19+N22+N25+N28+N31+N34+N37+N40+N43+N46+N49+N52+N55+N58+N61+N64+N67+N70+N73+N76+N79+O7+O10+O13+O16+O19+O22+O25+O28+O31+O34+O37+O40+O43+O46+O49+O52+O55+O58+O61+O64+O67+O70+O73+O76+O79)/2</f>
        <v>23.5</v>
      </c>
      <c r="O92" s="236"/>
      <c r="P92" s="235">
        <f>SUM(P7+P10+P13+P16+P19+P22+P25+P28+P31+P34+P37+P40+P43+P46+P49+P52+P55+P58+P61+P64+P67+P70+P73+P76+P79+Q7+Q10+Q13+Q16+Q19+Q22+Q25+Q28+Q31+Q34+Q37+Q40+Q43+Q46+Q49+Q52+Q55+Q58+Q61+Q64+Q67+Q70+Q73+Q76+Q79)/2</f>
        <v>30</v>
      </c>
      <c r="Q92" s="236"/>
      <c r="R92" s="235">
        <f>SUM(R7+R10+R13+R16+R19+R22+R25+R28+R31+R34+R37+R40+R43+R46+R49+R52+R55+R58+R61+R64+R67+R70+R73+R76+R79+S7+S10+S13+S16+S19+S22+S25+S28+S31+S34+S37+S40+S43+S46+S49+S52+S55+S58+S61+S64+S67+S70+S73+S76+S79)/2</f>
        <v>31</v>
      </c>
      <c r="S92" s="236"/>
      <c r="T92" s="235">
        <f>SUM(T7+T10+T13+T16+T19+T22+T25+T28+T31+T34+T37+T40+T43+T46+T49+T52+T55+T58+T61+T64+T67+T70+T73+T76+T79+T82+U7+U10+U13+U16+U19+U22+U25+U28+U31+U34+U37+U40+U43+U46+U49+U52+U55+U58+U61+U64+U67+U70+U73+U76+U79+U82)/2</f>
        <v>20</v>
      </c>
      <c r="U92" s="236"/>
      <c r="V92" s="261">
        <f>SUM(V7+V10+V13+V16+V19+V22+V25+V28+V31+V34+V37+V40+V43+V46+V49+V52+V55+V58+V61+V64+V67+V70+V73+V76+V79+V82+V85+W7+W10+W13+W16+W19+W22+W25+W28+W31+W34+W37+W40+W43+W46+W49+W52+W55+W58+W61+W64+W67+W70+W73+W76+W79+W82+W85)/2</f>
        <v>40</v>
      </c>
      <c r="W92" s="262"/>
      <c r="X92" s="261">
        <f>SUM(X7+X10+X13+X16+X19+X22+X25+X28+X31+X34+X37+X40+X43+X46+X49+X52+X55+X58+X61+X64+X67+X70+X73+X76+X79+X82+X85+Y7+Y10+Y13+Y16+Y19+Y22+Y25+Y28+Y31+Y34+Y37+Y40+Y43+Y46+Y49+Y52+Y55+Y58+Y61+Y64+Y67+Y70+Y73+Y76+Y79+Y82+Y85)/2</f>
        <v>0</v>
      </c>
      <c r="Y92" s="262"/>
      <c r="Z92" s="259">
        <f>SUM(Z7+Z10+Z13+Z16+Z19+Z22+Z25+Z28+Z31+Z34+Z37+Z40+Z43+Z46+Z49+Z52+Z55+Z58+Z61+Z64+Z67+Z70+Z73+Z76+Z79+Z82+Z85+AA7+AA10+AA13+AA16+AA19+AA22+AA25+AA28+AA31+AA34+AA37+AA40+AA43+AA46+AA49+AA52+AA55+AA58+AA61+AA64+AA67+AA70+AA73+AA76+AA79+AA82+AA85)/2</f>
        <v>0</v>
      </c>
      <c r="AA92" s="260"/>
      <c r="AB92" s="259">
        <f>SUM(AB7+AB10+AB13+AB16+AB19+AB22+AB25+AB28+AB31+AB34+AB37+AB40+AB43+AB46+AB49+AB52+AB55+AB58+AB61+AB64+AB67+AB70+AB73+AB76+AB79+AB82+AB85+AC7+AC10+AC13+AC16+AC19+AC22+AC25+AC28+AC31+AC34+AC37+AC40+AC43+AC46+AC49+AC52+AC55+AC58+AC61+AC64+AC67+AC70+AC73+AC76+AC79+AC82+AC85)/2</f>
        <v>0</v>
      </c>
      <c r="AC92" s="260"/>
      <c r="AD92" s="3"/>
      <c r="AE92" s="3"/>
      <c r="AG92" s="3"/>
      <c r="AH92" s="3"/>
      <c r="AI92" s="51"/>
      <c r="AJ92" s="51"/>
      <c r="AK92" s="3"/>
      <c r="AL92" s="51"/>
      <c r="AM92" s="51"/>
      <c r="AN92" s="51"/>
      <c r="AO92" s="51"/>
    </row>
    <row r="93" spans="1:41" s="4" customFormat="1" ht="16.5" customHeight="1">
      <c r="A93" s="253"/>
      <c r="B93" s="231" t="s">
        <v>25</v>
      </c>
      <c r="C93" s="232"/>
      <c r="D93" s="231" t="s">
        <v>26</v>
      </c>
      <c r="E93" s="232"/>
      <c r="F93" s="231" t="s">
        <v>27</v>
      </c>
      <c r="G93" s="232"/>
      <c r="H93" s="231" t="s">
        <v>28</v>
      </c>
      <c r="I93" s="232"/>
      <c r="J93" s="231" t="s">
        <v>29</v>
      </c>
      <c r="K93" s="232"/>
      <c r="L93" s="231" t="s">
        <v>30</v>
      </c>
      <c r="M93" s="232"/>
      <c r="N93" s="231" t="s">
        <v>31</v>
      </c>
      <c r="O93" s="232"/>
      <c r="P93" s="231" t="s">
        <v>32</v>
      </c>
      <c r="Q93" s="232"/>
      <c r="R93" s="231" t="s">
        <v>65</v>
      </c>
      <c r="S93" s="232"/>
      <c r="T93" s="231" t="s">
        <v>71</v>
      </c>
      <c r="U93" s="232"/>
      <c r="V93" s="241" t="s">
        <v>74</v>
      </c>
      <c r="W93" s="242"/>
      <c r="X93" s="231" t="s">
        <v>76</v>
      </c>
      <c r="Y93" s="232"/>
      <c r="Z93" s="245" t="s">
        <v>83</v>
      </c>
      <c r="AA93" s="246"/>
      <c r="AB93" s="245" t="s">
        <v>83</v>
      </c>
      <c r="AC93" s="246"/>
      <c r="AD93" s="3"/>
      <c r="AE93" s="3"/>
      <c r="AG93" s="3"/>
      <c r="AH93" s="3"/>
      <c r="AI93" s="51"/>
      <c r="AJ93" s="51"/>
      <c r="AK93" s="3"/>
      <c r="AL93" s="51"/>
      <c r="AM93" s="51"/>
      <c r="AN93" s="51"/>
      <c r="AO93" s="51"/>
    </row>
    <row r="94" spans="1:41" s="4" customFormat="1" ht="16.5" customHeight="1">
      <c r="A94" s="24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125"/>
      <c r="W94" s="125"/>
      <c r="X94" s="3"/>
      <c r="Y94" s="3"/>
      <c r="Z94" s="222"/>
      <c r="AA94" s="222"/>
      <c r="AB94" s="222"/>
      <c r="AC94" s="222"/>
      <c r="AD94" s="3"/>
      <c r="AE94" s="3" t="s">
        <v>72</v>
      </c>
      <c r="AG94" s="3"/>
      <c r="AH94" s="3"/>
      <c r="AI94" s="51"/>
      <c r="AJ94" s="51"/>
      <c r="AK94" s="3"/>
      <c r="AL94" s="51"/>
      <c r="AM94" s="51"/>
      <c r="AN94" s="51"/>
      <c r="AO94" s="51"/>
    </row>
    <row r="95" spans="1:41" s="4" customFormat="1" ht="16.5" customHeight="1">
      <c r="A95" s="24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125"/>
      <c r="W95" s="125"/>
      <c r="X95" s="3"/>
      <c r="Y95" s="3"/>
      <c r="Z95" s="222"/>
      <c r="AA95" s="222"/>
      <c r="AB95" s="222"/>
      <c r="AC95" s="222"/>
      <c r="AD95" s="3"/>
      <c r="AE95" s="3"/>
      <c r="AG95" s="3"/>
      <c r="AH95" s="3"/>
      <c r="AI95" s="51"/>
      <c r="AJ95" s="51"/>
      <c r="AK95" s="3"/>
      <c r="AL95" s="51"/>
      <c r="AM95" s="51"/>
      <c r="AN95" s="51"/>
      <c r="AO95" s="51"/>
    </row>
    <row r="96" spans="1:41" s="4" customFormat="1" ht="16.5" customHeight="1">
      <c r="A96" s="24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125"/>
      <c r="W96" s="125"/>
      <c r="X96" s="3"/>
      <c r="Y96" s="3"/>
      <c r="Z96" s="222"/>
      <c r="AA96" s="222"/>
      <c r="AB96" s="222"/>
      <c r="AC96" s="222"/>
      <c r="AD96" s="3"/>
      <c r="AE96" s="3"/>
      <c r="AG96" s="3"/>
      <c r="AH96" s="3"/>
      <c r="AI96" s="51"/>
      <c r="AJ96" s="51"/>
      <c r="AK96" s="3"/>
      <c r="AL96" s="51"/>
      <c r="AM96" s="51"/>
      <c r="AN96" s="51"/>
      <c r="AO96" s="51"/>
    </row>
    <row r="97" spans="1:41" s="4" customFormat="1" ht="16.5" customHeight="1">
      <c r="A97" s="24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125"/>
      <c r="W97" s="125"/>
      <c r="X97" s="3"/>
      <c r="Y97" s="3"/>
      <c r="Z97" s="222"/>
      <c r="AA97" s="222"/>
      <c r="AB97" s="222"/>
      <c r="AC97" s="222"/>
      <c r="AD97" s="3"/>
      <c r="AE97" s="3"/>
      <c r="AG97" s="3"/>
      <c r="AH97" s="3"/>
      <c r="AI97" s="51"/>
      <c r="AJ97" s="51"/>
      <c r="AK97" s="3"/>
      <c r="AL97" s="51"/>
      <c r="AM97" s="51"/>
      <c r="AN97" s="51"/>
      <c r="AO97" s="51"/>
    </row>
    <row r="98" spans="1:41" s="4" customFormat="1" ht="16.5" customHeight="1">
      <c r="A98" s="24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125"/>
      <c r="W98" s="125"/>
      <c r="X98" s="3"/>
      <c r="Y98" s="3"/>
      <c r="Z98" s="222"/>
      <c r="AA98" s="222"/>
      <c r="AB98" s="222"/>
      <c r="AC98" s="222"/>
      <c r="AD98" s="3"/>
      <c r="AE98" s="3"/>
      <c r="AG98" s="3"/>
      <c r="AH98" s="3"/>
      <c r="AI98" s="51"/>
      <c r="AJ98" s="51"/>
      <c r="AK98" s="3"/>
      <c r="AL98" s="51"/>
      <c r="AM98" s="51"/>
      <c r="AN98" s="51"/>
      <c r="AO98" s="51"/>
    </row>
    <row r="99" spans="1:41" s="4" customFormat="1" ht="16.5" customHeight="1">
      <c r="A99" s="24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125"/>
      <c r="W99" s="125"/>
      <c r="X99" s="3"/>
      <c r="Y99" s="3"/>
      <c r="Z99" s="222"/>
      <c r="AA99" s="222"/>
      <c r="AB99" s="222"/>
      <c r="AC99" s="222"/>
      <c r="AD99" s="3"/>
      <c r="AE99" s="3"/>
      <c r="AG99" s="3"/>
      <c r="AH99" s="3"/>
      <c r="AI99" s="51"/>
      <c r="AJ99" s="51"/>
      <c r="AK99" s="3"/>
      <c r="AL99" s="51"/>
      <c r="AM99" s="51"/>
      <c r="AN99" s="51"/>
      <c r="AO99" s="51"/>
    </row>
    <row r="100" spans="1:41" s="4" customFormat="1" ht="16.5" customHeight="1">
      <c r="A100" s="24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25"/>
      <c r="W100" s="125"/>
      <c r="X100" s="3"/>
      <c r="Y100" s="3"/>
      <c r="Z100" s="222"/>
      <c r="AA100" s="222"/>
      <c r="AB100" s="222"/>
      <c r="AC100" s="222"/>
      <c r="AD100" s="3"/>
      <c r="AE100" s="3"/>
      <c r="AG100" s="3"/>
      <c r="AH100" s="3"/>
      <c r="AI100" s="51"/>
      <c r="AJ100" s="51"/>
      <c r="AK100" s="3"/>
      <c r="AL100" s="51"/>
      <c r="AM100" s="51"/>
      <c r="AN100" s="51"/>
      <c r="AO100" s="51"/>
    </row>
    <row r="101" spans="1:41" s="4" customFormat="1" ht="16.5" customHeight="1">
      <c r="A101" s="24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125"/>
      <c r="W101" s="125"/>
      <c r="X101" s="3"/>
      <c r="Y101" s="3"/>
      <c r="Z101" s="222"/>
      <c r="AA101" s="222"/>
      <c r="AB101" s="222"/>
      <c r="AC101" s="222"/>
      <c r="AD101" s="3"/>
      <c r="AE101" s="3"/>
      <c r="AG101" s="3"/>
      <c r="AH101" s="3"/>
      <c r="AI101" s="51"/>
      <c r="AJ101" s="51"/>
      <c r="AK101" s="3"/>
      <c r="AL101" s="51"/>
      <c r="AM101" s="51"/>
      <c r="AN101" s="51"/>
      <c r="AO101" s="51"/>
    </row>
    <row r="102" spans="1:41" s="4" customFormat="1" ht="16.5" customHeight="1">
      <c r="A102" s="24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125"/>
      <c r="W102" s="125"/>
      <c r="X102" s="3"/>
      <c r="Y102" s="3"/>
      <c r="Z102" s="222"/>
      <c r="AA102" s="222"/>
      <c r="AB102" s="222"/>
      <c r="AC102" s="222"/>
      <c r="AD102" s="3"/>
      <c r="AE102" s="3"/>
      <c r="AG102" s="3"/>
      <c r="AH102" s="3"/>
      <c r="AI102" s="51"/>
      <c r="AJ102" s="51"/>
      <c r="AK102" s="3"/>
      <c r="AL102" s="51"/>
      <c r="AM102" s="51"/>
      <c r="AN102" s="51"/>
      <c r="AO102" s="51"/>
    </row>
    <row r="103" spans="1:41" s="4" customFormat="1" ht="16.5" customHeight="1">
      <c r="A103" s="24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125"/>
      <c r="W103" s="125"/>
      <c r="X103" s="3"/>
      <c r="Y103" s="3"/>
      <c r="Z103" s="222"/>
      <c r="AA103" s="222"/>
      <c r="AB103" s="222"/>
      <c r="AC103" s="222"/>
      <c r="AD103" s="3"/>
      <c r="AE103" s="3"/>
      <c r="AG103" s="3"/>
      <c r="AH103" s="3"/>
      <c r="AI103" s="51"/>
      <c r="AJ103" s="51"/>
      <c r="AK103" s="3"/>
      <c r="AL103" s="51"/>
      <c r="AM103" s="51"/>
      <c r="AN103" s="51"/>
      <c r="AO103" s="51"/>
    </row>
    <row r="104" spans="22:41" s="4" customFormat="1" ht="12.75">
      <c r="V104" s="90"/>
      <c r="W104" s="90"/>
      <c r="Z104" s="164"/>
      <c r="AA104" s="164"/>
      <c r="AB104" s="164"/>
      <c r="AC104" s="164"/>
      <c r="AI104" s="51"/>
      <c r="AJ104" s="51"/>
      <c r="AL104" s="51"/>
      <c r="AM104" s="51"/>
      <c r="AN104" s="51"/>
      <c r="AO104" s="51"/>
    </row>
    <row r="105" spans="22:41" s="4" customFormat="1" ht="12.75">
      <c r="V105" s="90"/>
      <c r="W105" s="90"/>
      <c r="Z105" s="164"/>
      <c r="AA105" s="164"/>
      <c r="AB105" s="164"/>
      <c r="AC105" s="164"/>
      <c r="AI105" s="51"/>
      <c r="AJ105" s="51"/>
      <c r="AL105" s="51"/>
      <c r="AM105" s="51"/>
      <c r="AN105" s="51"/>
      <c r="AO105" s="51"/>
    </row>
    <row r="106" spans="22:41" s="4" customFormat="1" ht="12.75">
      <c r="V106" s="90"/>
      <c r="W106" s="90"/>
      <c r="Z106" s="164"/>
      <c r="AA106" s="164"/>
      <c r="AB106" s="164"/>
      <c r="AC106" s="164"/>
      <c r="AI106" s="51"/>
      <c r="AJ106" s="51"/>
      <c r="AL106" s="51"/>
      <c r="AM106" s="51"/>
      <c r="AN106" s="51"/>
      <c r="AO106" s="51"/>
    </row>
    <row r="107" spans="22:41" s="4" customFormat="1" ht="12.75">
      <c r="V107" s="90"/>
      <c r="W107" s="90"/>
      <c r="Z107" s="164"/>
      <c r="AA107" s="164"/>
      <c r="AB107" s="164"/>
      <c r="AC107" s="164"/>
      <c r="AI107" s="51"/>
      <c r="AJ107" s="51"/>
      <c r="AL107" s="51"/>
      <c r="AM107" s="51"/>
      <c r="AN107" s="51"/>
      <c r="AO107" s="51"/>
    </row>
    <row r="108" spans="22:41" s="4" customFormat="1" ht="12.75">
      <c r="V108" s="90"/>
      <c r="W108" s="90"/>
      <c r="Z108" s="164"/>
      <c r="AA108" s="164"/>
      <c r="AB108" s="164"/>
      <c r="AC108" s="164"/>
      <c r="AI108" s="51"/>
      <c r="AJ108" s="51"/>
      <c r="AL108" s="51"/>
      <c r="AM108" s="51"/>
      <c r="AN108" s="51"/>
      <c r="AO108" s="51"/>
    </row>
    <row r="109" spans="22:41" s="4" customFormat="1" ht="12.75">
      <c r="V109" s="90"/>
      <c r="W109" s="90"/>
      <c r="Z109" s="164"/>
      <c r="AA109" s="164"/>
      <c r="AB109" s="164"/>
      <c r="AC109" s="164"/>
      <c r="AI109" s="51"/>
      <c r="AJ109" s="51"/>
      <c r="AL109" s="51"/>
      <c r="AM109" s="51"/>
      <c r="AN109" s="51"/>
      <c r="AO109" s="51"/>
    </row>
    <row r="110" spans="22:41" s="4" customFormat="1" ht="12.75">
      <c r="V110" s="90"/>
      <c r="W110" s="90"/>
      <c r="Z110" s="164"/>
      <c r="AA110" s="164"/>
      <c r="AB110" s="164"/>
      <c r="AC110" s="164"/>
      <c r="AI110" s="51"/>
      <c r="AJ110" s="51"/>
      <c r="AL110" s="51"/>
      <c r="AM110" s="51"/>
      <c r="AN110" s="51"/>
      <c r="AO110" s="51"/>
    </row>
    <row r="111" spans="22:41" s="4" customFormat="1" ht="12.75">
      <c r="V111" s="90"/>
      <c r="W111" s="90"/>
      <c r="Z111" s="164"/>
      <c r="AA111" s="164"/>
      <c r="AB111" s="164"/>
      <c r="AC111" s="164"/>
      <c r="AI111" s="51"/>
      <c r="AJ111" s="51"/>
      <c r="AL111" s="51"/>
      <c r="AM111" s="51"/>
      <c r="AN111" s="51"/>
      <c r="AO111" s="51"/>
    </row>
    <row r="112" spans="22:41" s="4" customFormat="1" ht="12.75">
      <c r="V112" s="90"/>
      <c r="W112" s="90"/>
      <c r="Z112" s="164"/>
      <c r="AA112" s="164"/>
      <c r="AB112" s="164"/>
      <c r="AC112" s="164"/>
      <c r="AI112" s="51"/>
      <c r="AJ112" s="51"/>
      <c r="AL112" s="51"/>
      <c r="AM112" s="51"/>
      <c r="AN112" s="51"/>
      <c r="AO112" s="51"/>
    </row>
    <row r="113" spans="22:41" s="4" customFormat="1" ht="12.75">
      <c r="V113" s="90"/>
      <c r="W113" s="90"/>
      <c r="Z113" s="164"/>
      <c r="AA113" s="164"/>
      <c r="AB113" s="164"/>
      <c r="AC113" s="164"/>
      <c r="AI113" s="51"/>
      <c r="AJ113" s="51"/>
      <c r="AL113" s="51"/>
      <c r="AM113" s="51"/>
      <c r="AN113" s="51"/>
      <c r="AO113" s="51"/>
    </row>
    <row r="114" spans="22:41" s="4" customFormat="1" ht="12.75">
      <c r="V114" s="90"/>
      <c r="W114" s="90"/>
      <c r="Z114" s="164"/>
      <c r="AA114" s="164"/>
      <c r="AB114" s="164"/>
      <c r="AC114" s="164"/>
      <c r="AI114" s="51"/>
      <c r="AJ114" s="51"/>
      <c r="AL114" s="51"/>
      <c r="AM114" s="51"/>
      <c r="AN114" s="51"/>
      <c r="AO114" s="51"/>
    </row>
    <row r="115" spans="22:41" s="4" customFormat="1" ht="12.75">
      <c r="V115" s="90"/>
      <c r="W115" s="90"/>
      <c r="Z115" s="164"/>
      <c r="AA115" s="164"/>
      <c r="AB115" s="164"/>
      <c r="AC115" s="164"/>
      <c r="AI115" s="51"/>
      <c r="AJ115" s="51"/>
      <c r="AL115" s="51"/>
      <c r="AM115" s="51"/>
      <c r="AN115" s="51"/>
      <c r="AO115" s="51"/>
    </row>
    <row r="116" spans="22:41" s="4" customFormat="1" ht="12.75">
      <c r="V116" s="90"/>
      <c r="W116" s="90"/>
      <c r="Z116" s="164"/>
      <c r="AA116" s="164"/>
      <c r="AB116" s="164"/>
      <c r="AC116" s="164"/>
      <c r="AI116" s="51"/>
      <c r="AJ116" s="51"/>
      <c r="AL116" s="51"/>
      <c r="AM116" s="51"/>
      <c r="AN116" s="51"/>
      <c r="AO116" s="51"/>
    </row>
    <row r="117" spans="22:41" s="4" customFormat="1" ht="12.75">
      <c r="V117" s="90"/>
      <c r="W117" s="90"/>
      <c r="Z117" s="164"/>
      <c r="AA117" s="164"/>
      <c r="AB117" s="164"/>
      <c r="AC117" s="164"/>
      <c r="AI117" s="51"/>
      <c r="AJ117" s="51"/>
      <c r="AL117" s="51"/>
      <c r="AM117" s="51"/>
      <c r="AN117" s="51"/>
      <c r="AO117" s="51"/>
    </row>
    <row r="118" spans="22:41" s="4" customFormat="1" ht="12.75">
      <c r="V118" s="90"/>
      <c r="W118" s="90"/>
      <c r="Z118" s="164"/>
      <c r="AA118" s="164"/>
      <c r="AB118" s="164"/>
      <c r="AC118" s="164"/>
      <c r="AI118" s="51"/>
      <c r="AJ118" s="51"/>
      <c r="AL118" s="51"/>
      <c r="AM118" s="51"/>
      <c r="AN118" s="51"/>
      <c r="AO118" s="51"/>
    </row>
    <row r="119" spans="22:41" s="4" customFormat="1" ht="12.75">
      <c r="V119" s="90"/>
      <c r="W119" s="90"/>
      <c r="Z119" s="164"/>
      <c r="AA119" s="164"/>
      <c r="AB119" s="164"/>
      <c r="AC119" s="164"/>
      <c r="AI119" s="51"/>
      <c r="AJ119" s="51"/>
      <c r="AL119" s="51"/>
      <c r="AM119" s="51"/>
      <c r="AN119" s="51"/>
      <c r="AO119" s="51"/>
    </row>
    <row r="120" spans="22:41" s="4" customFormat="1" ht="12.75">
      <c r="V120" s="90"/>
      <c r="W120" s="90"/>
      <c r="Z120" s="164"/>
      <c r="AA120" s="164"/>
      <c r="AB120" s="164"/>
      <c r="AC120" s="164"/>
      <c r="AI120" s="51"/>
      <c r="AJ120" s="51"/>
      <c r="AL120" s="51"/>
      <c r="AM120" s="51"/>
      <c r="AN120" s="51"/>
      <c r="AO120" s="51"/>
    </row>
    <row r="121" spans="22:41" s="4" customFormat="1" ht="12.75">
      <c r="V121" s="90"/>
      <c r="W121" s="90"/>
      <c r="Z121" s="164"/>
      <c r="AA121" s="164"/>
      <c r="AB121" s="164"/>
      <c r="AC121" s="164"/>
      <c r="AI121" s="51"/>
      <c r="AJ121" s="51"/>
      <c r="AL121" s="51"/>
      <c r="AM121" s="51"/>
      <c r="AN121" s="51"/>
      <c r="AO121" s="51"/>
    </row>
    <row r="122" spans="22:41" s="4" customFormat="1" ht="12.75">
      <c r="V122" s="90"/>
      <c r="W122" s="90"/>
      <c r="Z122" s="164"/>
      <c r="AA122" s="164"/>
      <c r="AB122" s="164"/>
      <c r="AC122" s="164"/>
      <c r="AI122" s="51"/>
      <c r="AJ122" s="51"/>
      <c r="AL122" s="51"/>
      <c r="AM122" s="51"/>
      <c r="AN122" s="51"/>
      <c r="AO122" s="51"/>
    </row>
  </sheetData>
  <mergeCells count="98">
    <mergeCell ref="Z1:AA1"/>
    <mergeCell ref="Z2:AA2"/>
    <mergeCell ref="Z92:AA92"/>
    <mergeCell ref="Z93:AA93"/>
    <mergeCell ref="X1:Y1"/>
    <mergeCell ref="X2:Y2"/>
    <mergeCell ref="X92:Y92"/>
    <mergeCell ref="X93:Y93"/>
    <mergeCell ref="AB92:AC92"/>
    <mergeCell ref="AB93:AC93"/>
    <mergeCell ref="A83:A85"/>
    <mergeCell ref="T93:U93"/>
    <mergeCell ref="V93:W93"/>
    <mergeCell ref="V92:W92"/>
    <mergeCell ref="R93:S93"/>
    <mergeCell ref="H92:I92"/>
    <mergeCell ref="N92:O92"/>
    <mergeCell ref="P93:Q93"/>
    <mergeCell ref="AM1:AN1"/>
    <mergeCell ref="AM2:AN2"/>
    <mergeCell ref="AI1:AJ1"/>
    <mergeCell ref="AI2:AJ2"/>
    <mergeCell ref="T92:U92"/>
    <mergeCell ref="D1:E1"/>
    <mergeCell ref="J1:K1"/>
    <mergeCell ref="F1:G1"/>
    <mergeCell ref="H1:I1"/>
    <mergeCell ref="P1:Q1"/>
    <mergeCell ref="N1:O1"/>
    <mergeCell ref="L1:M1"/>
    <mergeCell ref="L2:M2"/>
    <mergeCell ref="J92:K92"/>
    <mergeCell ref="A20:A22"/>
    <mergeCell ref="R92:S92"/>
    <mergeCell ref="H2:I2"/>
    <mergeCell ref="J2:K2"/>
    <mergeCell ref="P92:Q92"/>
    <mergeCell ref="P2:Q2"/>
    <mergeCell ref="N2:O2"/>
    <mergeCell ref="D92:E92"/>
    <mergeCell ref="F92:G92"/>
    <mergeCell ref="F2:G2"/>
    <mergeCell ref="A96:A97"/>
    <mergeCell ref="A41:A43"/>
    <mergeCell ref="A44:A46"/>
    <mergeCell ref="A62:A64"/>
    <mergeCell ref="A50:A52"/>
    <mergeCell ref="A59:A61"/>
    <mergeCell ref="A53:A55"/>
    <mergeCell ref="A56:A58"/>
    <mergeCell ref="A65:A67"/>
    <mergeCell ref="A68:A70"/>
    <mergeCell ref="B1:C1"/>
    <mergeCell ref="A102:A103"/>
    <mergeCell ref="A100:A101"/>
    <mergeCell ref="A1:A3"/>
    <mergeCell ref="A92:A93"/>
    <mergeCell ref="A98:A99"/>
    <mergeCell ref="A94:A95"/>
    <mergeCell ref="A5:A7"/>
    <mergeCell ref="B2:C2"/>
    <mergeCell ref="A8:A10"/>
    <mergeCell ref="AG1:AH1"/>
    <mergeCell ref="R1:S1"/>
    <mergeCell ref="R2:S2"/>
    <mergeCell ref="AG2:AH2"/>
    <mergeCell ref="V1:W1"/>
    <mergeCell ref="V2:W2"/>
    <mergeCell ref="AB1:AC1"/>
    <mergeCell ref="AB2:AC2"/>
    <mergeCell ref="T1:U1"/>
    <mergeCell ref="T2:U2"/>
    <mergeCell ref="D2:E2"/>
    <mergeCell ref="L92:M92"/>
    <mergeCell ref="A11:A13"/>
    <mergeCell ref="A14:A16"/>
    <mergeCell ref="A47:A49"/>
    <mergeCell ref="A23:A25"/>
    <mergeCell ref="A26:A28"/>
    <mergeCell ref="A35:A37"/>
    <mergeCell ref="A38:A40"/>
    <mergeCell ref="A29:A31"/>
    <mergeCell ref="A32:A34"/>
    <mergeCell ref="A17:A19"/>
    <mergeCell ref="N93:O93"/>
    <mergeCell ref="A74:A76"/>
    <mergeCell ref="B93:C93"/>
    <mergeCell ref="D93:E93"/>
    <mergeCell ref="F93:G93"/>
    <mergeCell ref="H93:I93"/>
    <mergeCell ref="J93:K93"/>
    <mergeCell ref="L93:M93"/>
    <mergeCell ref="B92:C92"/>
    <mergeCell ref="A71:A73"/>
    <mergeCell ref="A80:A82"/>
    <mergeCell ref="A77:A79"/>
    <mergeCell ref="A86:A88"/>
    <mergeCell ref="A89:A91"/>
  </mergeCells>
  <printOptions/>
  <pageMargins left="0.3937007874015748" right="0.3937007874015748" top="1.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/>
  <dimension ref="A1:AE59"/>
  <sheetViews>
    <sheetView zoomScale="60" zoomScaleNormal="60" workbookViewId="0" topLeftCell="A1">
      <selection activeCell="D48" sqref="D48"/>
    </sheetView>
  </sheetViews>
  <sheetFormatPr defaultColWidth="9.140625" defaultRowHeight="12.75"/>
  <cols>
    <col min="1" max="1" width="17.140625" style="0" customWidth="1"/>
    <col min="2" max="23" width="4.28125" style="0" customWidth="1"/>
    <col min="24" max="24" width="15.421875" style="0" customWidth="1"/>
    <col min="25" max="25" width="14.8515625" style="0" bestFit="1" customWidth="1"/>
  </cols>
  <sheetData>
    <row r="1" spans="1:31" ht="91.5" customHeight="1">
      <c r="A1" s="1" t="s">
        <v>0</v>
      </c>
      <c r="B1" s="290" t="s">
        <v>51</v>
      </c>
      <c r="C1" s="291"/>
      <c r="D1" s="290" t="s">
        <v>55</v>
      </c>
      <c r="E1" s="291"/>
      <c r="F1" s="290" t="s">
        <v>19</v>
      </c>
      <c r="G1" s="291"/>
      <c r="H1" s="305" t="s">
        <v>48</v>
      </c>
      <c r="I1" s="306"/>
      <c r="J1" s="290" t="s">
        <v>7</v>
      </c>
      <c r="K1" s="291"/>
      <c r="L1" s="290" t="s">
        <v>1</v>
      </c>
      <c r="M1" s="291"/>
      <c r="N1" s="290" t="s">
        <v>13</v>
      </c>
      <c r="O1" s="291"/>
      <c r="P1" s="290" t="s">
        <v>49</v>
      </c>
      <c r="Q1" s="291"/>
      <c r="R1" s="290" t="s">
        <v>3</v>
      </c>
      <c r="S1" s="291"/>
      <c r="T1" s="290" t="s">
        <v>57</v>
      </c>
      <c r="U1" s="291"/>
      <c r="V1" s="290" t="s">
        <v>56</v>
      </c>
      <c r="W1" s="291"/>
      <c r="X1" s="5"/>
      <c r="Y1" s="2" t="s">
        <v>11</v>
      </c>
      <c r="Z1" s="4"/>
      <c r="AA1" s="4"/>
      <c r="AB1" s="4"/>
      <c r="AC1" s="4"/>
      <c r="AD1" s="4"/>
      <c r="AE1" s="4"/>
    </row>
    <row r="2" spans="1:31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"/>
      <c r="Y2" s="8"/>
      <c r="Z2" s="4"/>
      <c r="AA2" s="4"/>
      <c r="AB2" s="4"/>
      <c r="AC2" s="4"/>
      <c r="AD2" s="4"/>
      <c r="AE2" s="4"/>
    </row>
    <row r="3" spans="1:31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76" t="s">
        <v>59</v>
      </c>
      <c r="Q3" s="77" t="s">
        <v>42</v>
      </c>
      <c r="R3" s="76" t="s">
        <v>59</v>
      </c>
      <c r="S3" s="77" t="s">
        <v>42</v>
      </c>
      <c r="T3" s="76" t="s">
        <v>59</v>
      </c>
      <c r="U3" s="77" t="s">
        <v>42</v>
      </c>
      <c r="V3" s="76" t="s">
        <v>59</v>
      </c>
      <c r="W3" s="77" t="s">
        <v>42</v>
      </c>
      <c r="X3" s="3"/>
      <c r="Y3" s="8"/>
      <c r="Z3" s="4"/>
      <c r="AA3" s="4"/>
      <c r="AB3" s="4"/>
      <c r="AC3" s="4"/>
      <c r="AD3" s="4"/>
      <c r="AE3" s="4"/>
    </row>
    <row r="4" spans="1:31" ht="16.5" customHeight="1">
      <c r="A4" s="294" t="s">
        <v>51</v>
      </c>
      <c r="B4" s="17"/>
      <c r="C4" s="18"/>
      <c r="D4" s="13"/>
      <c r="E4" s="14"/>
      <c r="F4" s="13"/>
      <c r="G4" s="14"/>
      <c r="H4" s="13">
        <v>1</v>
      </c>
      <c r="I4" s="14"/>
      <c r="J4" s="13"/>
      <c r="K4" s="14"/>
      <c r="L4" s="13"/>
      <c r="M4" s="14"/>
      <c r="N4" s="13">
        <v>1</v>
      </c>
      <c r="O4" s="14"/>
      <c r="P4" s="13"/>
      <c r="Q4" s="14"/>
      <c r="R4" s="13"/>
      <c r="S4" s="14"/>
      <c r="T4" s="13"/>
      <c r="U4" s="14"/>
      <c r="V4" s="13"/>
      <c r="W4" s="14"/>
      <c r="X4" s="5" t="s">
        <v>8</v>
      </c>
      <c r="Y4" s="12"/>
      <c r="Z4" s="4"/>
      <c r="AA4" s="4"/>
      <c r="AB4" s="4"/>
      <c r="AC4" s="4"/>
      <c r="AD4" s="4"/>
      <c r="AE4" s="4"/>
    </row>
    <row r="5" spans="1:31" ht="16.5" customHeight="1">
      <c r="A5" s="295"/>
      <c r="B5" s="19"/>
      <c r="C5" s="20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15"/>
      <c r="W5" s="16"/>
      <c r="X5" s="5"/>
      <c r="Y5" s="10"/>
      <c r="Z5" s="4"/>
      <c r="AA5" s="4"/>
      <c r="AB5" s="4"/>
      <c r="AC5" s="4"/>
      <c r="AD5" s="4"/>
      <c r="AE5" s="4"/>
    </row>
    <row r="6" spans="1:31" s="40" customFormat="1" ht="16.5" customHeight="1">
      <c r="A6" s="295"/>
      <c r="B6" s="33"/>
      <c r="C6" s="34"/>
      <c r="D6" s="35">
        <f aca="true" t="shared" si="0" ref="D6:U6">SUM(D4:D5)</f>
        <v>0</v>
      </c>
      <c r="E6" s="36">
        <f t="shared" si="0"/>
        <v>0</v>
      </c>
      <c r="F6" s="35">
        <f t="shared" si="0"/>
        <v>0</v>
      </c>
      <c r="G6" s="36">
        <f t="shared" si="0"/>
        <v>0</v>
      </c>
      <c r="H6" s="35">
        <f t="shared" si="0"/>
        <v>1</v>
      </c>
      <c r="I6" s="36">
        <f t="shared" si="0"/>
        <v>0</v>
      </c>
      <c r="J6" s="35">
        <f t="shared" si="0"/>
        <v>0</v>
      </c>
      <c r="K6" s="36">
        <f t="shared" si="0"/>
        <v>0</v>
      </c>
      <c r="L6" s="35">
        <f t="shared" si="0"/>
        <v>0</v>
      </c>
      <c r="M6" s="36">
        <f t="shared" si="0"/>
        <v>0</v>
      </c>
      <c r="N6" s="35">
        <f t="shared" si="0"/>
        <v>1</v>
      </c>
      <c r="O6" s="36">
        <f t="shared" si="0"/>
        <v>0</v>
      </c>
      <c r="P6" s="35">
        <f t="shared" si="0"/>
        <v>0</v>
      </c>
      <c r="Q6" s="36">
        <f t="shared" si="0"/>
        <v>0</v>
      </c>
      <c r="R6" s="35">
        <f t="shared" si="0"/>
        <v>0</v>
      </c>
      <c r="S6" s="36">
        <f t="shared" si="0"/>
        <v>0</v>
      </c>
      <c r="T6" s="35">
        <f t="shared" si="0"/>
        <v>0</v>
      </c>
      <c r="U6" s="36">
        <f t="shared" si="0"/>
        <v>0</v>
      </c>
      <c r="V6" s="35">
        <f>SUM(V4:V5)</f>
        <v>0</v>
      </c>
      <c r="W6" s="36">
        <f>SUM(W4:W5)</f>
        <v>0</v>
      </c>
      <c r="X6" s="37" t="s">
        <v>10</v>
      </c>
      <c r="Y6" s="38"/>
      <c r="Z6" s="39"/>
      <c r="AA6" s="39"/>
      <c r="AB6" s="39"/>
      <c r="AC6" s="39"/>
      <c r="AD6" s="39"/>
      <c r="AE6" s="39"/>
    </row>
    <row r="7" spans="1:31" ht="16.5" customHeight="1">
      <c r="A7" s="296"/>
      <c r="B7" s="22"/>
      <c r="C7" s="23"/>
      <c r="D7" s="292">
        <f>SUM(D6:E6)</f>
        <v>0</v>
      </c>
      <c r="E7" s="293"/>
      <c r="F7" s="292">
        <f>SUM(F6:G6)</f>
        <v>0</v>
      </c>
      <c r="G7" s="293"/>
      <c r="H7" s="292">
        <f>SUM(H6:I6)</f>
        <v>1</v>
      </c>
      <c r="I7" s="293"/>
      <c r="J7" s="292">
        <f>SUM(J6:K6)</f>
        <v>0</v>
      </c>
      <c r="K7" s="293"/>
      <c r="L7" s="292">
        <f>SUM(L6:M6)</f>
        <v>0</v>
      </c>
      <c r="M7" s="293"/>
      <c r="N7" s="292">
        <f>SUM(N6:O6)</f>
        <v>1</v>
      </c>
      <c r="O7" s="293"/>
      <c r="P7" s="292">
        <f>SUM(P6:Q6)</f>
        <v>0</v>
      </c>
      <c r="Q7" s="293"/>
      <c r="R7" s="292">
        <f>SUM(R6:S6)</f>
        <v>0</v>
      </c>
      <c r="S7" s="293"/>
      <c r="T7" s="292">
        <f>SUM(T6:U6)</f>
        <v>0</v>
      </c>
      <c r="U7" s="293"/>
      <c r="V7" s="292">
        <f>SUM(V6:W6)</f>
        <v>0</v>
      </c>
      <c r="W7" s="293"/>
      <c r="X7" s="6" t="s">
        <v>14</v>
      </c>
      <c r="Y7" s="11">
        <f>SUM(B7:U7)</f>
        <v>2</v>
      </c>
      <c r="Z7" s="4"/>
      <c r="AA7" s="4"/>
      <c r="AB7" s="4"/>
      <c r="AC7" s="4"/>
      <c r="AD7" s="4"/>
      <c r="AE7" s="4"/>
    </row>
    <row r="8" spans="1:31" ht="16.5" customHeight="1">
      <c r="A8" s="294" t="s">
        <v>55</v>
      </c>
      <c r="B8" s="13"/>
      <c r="C8" s="14"/>
      <c r="D8" s="17"/>
      <c r="E8" s="18"/>
      <c r="F8" s="13"/>
      <c r="G8" s="14">
        <v>1</v>
      </c>
      <c r="H8" s="13"/>
      <c r="I8" s="14">
        <v>1</v>
      </c>
      <c r="J8" s="13"/>
      <c r="K8" s="14"/>
      <c r="L8" s="13"/>
      <c r="M8" s="14"/>
      <c r="N8" s="13"/>
      <c r="O8" s="14"/>
      <c r="P8" s="13"/>
      <c r="Q8" s="14"/>
      <c r="R8" s="13"/>
      <c r="S8" s="14"/>
      <c r="T8" s="13"/>
      <c r="U8" s="14"/>
      <c r="V8" s="13"/>
      <c r="W8" s="14"/>
      <c r="X8" s="5" t="s">
        <v>8</v>
      </c>
      <c r="Y8" s="12"/>
      <c r="Z8" s="4"/>
      <c r="AA8" s="4"/>
      <c r="AB8" s="4"/>
      <c r="AC8" s="4"/>
      <c r="AD8" s="4"/>
      <c r="AE8" s="4"/>
    </row>
    <row r="9" spans="1:31" ht="16.5" customHeight="1">
      <c r="A9" s="295"/>
      <c r="B9" s="15"/>
      <c r="C9" s="16"/>
      <c r="D9" s="19"/>
      <c r="E9" s="20"/>
      <c r="F9" s="15"/>
      <c r="G9" s="16">
        <v>1</v>
      </c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T9" s="15"/>
      <c r="U9" s="16">
        <v>1</v>
      </c>
      <c r="V9" s="15"/>
      <c r="W9" s="16"/>
      <c r="X9" s="5"/>
      <c r="Y9" s="10"/>
      <c r="Z9" s="4"/>
      <c r="AA9" s="4"/>
      <c r="AB9" s="4"/>
      <c r="AC9" s="4"/>
      <c r="AD9" s="4"/>
      <c r="AE9" s="4"/>
    </row>
    <row r="10" spans="1:31" s="40" customFormat="1" ht="16.5" customHeight="1">
      <c r="A10" s="295"/>
      <c r="B10" s="35">
        <f>SUM(B8:B9)</f>
        <v>0</v>
      </c>
      <c r="C10" s="36">
        <f>SUM(C8:C9)</f>
        <v>0</v>
      </c>
      <c r="D10" s="33"/>
      <c r="E10" s="34"/>
      <c r="F10" s="35">
        <f aca="true" t="shared" si="1" ref="F10:U10">SUM(F8:F9)</f>
        <v>0</v>
      </c>
      <c r="G10" s="36">
        <f t="shared" si="1"/>
        <v>2</v>
      </c>
      <c r="H10" s="35">
        <f t="shared" si="1"/>
        <v>0</v>
      </c>
      <c r="I10" s="36">
        <f t="shared" si="1"/>
        <v>1</v>
      </c>
      <c r="J10" s="35">
        <f t="shared" si="1"/>
        <v>0</v>
      </c>
      <c r="K10" s="36">
        <f t="shared" si="1"/>
        <v>0</v>
      </c>
      <c r="L10" s="35">
        <f t="shared" si="1"/>
        <v>0</v>
      </c>
      <c r="M10" s="36">
        <f t="shared" si="1"/>
        <v>0</v>
      </c>
      <c r="N10" s="35">
        <f t="shared" si="1"/>
        <v>0</v>
      </c>
      <c r="O10" s="36">
        <f t="shared" si="1"/>
        <v>0</v>
      </c>
      <c r="P10" s="35">
        <f t="shared" si="1"/>
        <v>0</v>
      </c>
      <c r="Q10" s="36">
        <f t="shared" si="1"/>
        <v>0</v>
      </c>
      <c r="R10" s="35">
        <f t="shared" si="1"/>
        <v>0</v>
      </c>
      <c r="S10" s="36">
        <f t="shared" si="1"/>
        <v>0</v>
      </c>
      <c r="T10" s="35">
        <f t="shared" si="1"/>
        <v>0</v>
      </c>
      <c r="U10" s="36">
        <f t="shared" si="1"/>
        <v>1</v>
      </c>
      <c r="V10" s="35">
        <f>SUM(V8:V9)</f>
        <v>0</v>
      </c>
      <c r="W10" s="36">
        <f>SUM(W8:W9)</f>
        <v>0</v>
      </c>
      <c r="X10" s="37" t="s">
        <v>10</v>
      </c>
      <c r="Y10" s="38"/>
      <c r="Z10" s="39"/>
      <c r="AA10" s="39"/>
      <c r="AB10" s="39"/>
      <c r="AC10" s="39"/>
      <c r="AD10" s="39"/>
      <c r="AE10" s="39"/>
    </row>
    <row r="11" spans="1:31" ht="16.5" customHeight="1">
      <c r="A11" s="296"/>
      <c r="B11" s="292">
        <f>SUM(B10:C10)</f>
        <v>0</v>
      </c>
      <c r="C11" s="293"/>
      <c r="D11" s="22"/>
      <c r="E11" s="23"/>
      <c r="F11" s="292">
        <f>SUM(F10:G10)</f>
        <v>2</v>
      </c>
      <c r="G11" s="293"/>
      <c r="H11" s="292">
        <f>SUM(H10:I10)</f>
        <v>1</v>
      </c>
      <c r="I11" s="293"/>
      <c r="J11" s="292">
        <f>SUM(J10:K10)</f>
        <v>0</v>
      </c>
      <c r="K11" s="293"/>
      <c r="L11" s="292">
        <f>SUM(L10:M10)</f>
        <v>0</v>
      </c>
      <c r="M11" s="293"/>
      <c r="N11" s="292">
        <f>SUM(N10:O10)</f>
        <v>0</v>
      </c>
      <c r="O11" s="293"/>
      <c r="P11" s="292">
        <f>SUM(P10:Q10)</f>
        <v>0</v>
      </c>
      <c r="Q11" s="293"/>
      <c r="R11" s="292">
        <f>SUM(R10:S10)</f>
        <v>0</v>
      </c>
      <c r="S11" s="293"/>
      <c r="T11" s="292">
        <f>SUM(T10:U10)</f>
        <v>1</v>
      </c>
      <c r="U11" s="293"/>
      <c r="V11" s="292">
        <f>SUM(V10:W10)</f>
        <v>0</v>
      </c>
      <c r="W11" s="293"/>
      <c r="X11" s="6" t="s">
        <v>14</v>
      </c>
      <c r="Y11" s="11">
        <f>SUM(B11:U11)</f>
        <v>4</v>
      </c>
      <c r="Z11" s="4"/>
      <c r="AA11" s="4"/>
      <c r="AB11" s="4"/>
      <c r="AC11" s="4"/>
      <c r="AD11" s="4"/>
      <c r="AE11" s="4"/>
    </row>
    <row r="12" spans="1:31" ht="16.5" customHeight="1">
      <c r="A12" s="294" t="s">
        <v>19</v>
      </c>
      <c r="B12" s="13"/>
      <c r="C12" s="14"/>
      <c r="D12" s="13">
        <v>1</v>
      </c>
      <c r="E12" s="14"/>
      <c r="F12" s="17"/>
      <c r="G12" s="18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14"/>
      <c r="X12" s="5" t="s">
        <v>8</v>
      </c>
      <c r="Y12" s="12"/>
      <c r="Z12" s="4"/>
      <c r="AA12" s="4"/>
      <c r="AB12" s="4"/>
      <c r="AC12" s="4"/>
      <c r="AD12" s="4"/>
      <c r="AE12" s="4"/>
    </row>
    <row r="13" spans="1:31" ht="16.5" customHeight="1">
      <c r="A13" s="295"/>
      <c r="B13" s="15"/>
      <c r="C13" s="16"/>
      <c r="D13" s="15">
        <v>1</v>
      </c>
      <c r="E13" s="16"/>
      <c r="F13" s="19"/>
      <c r="G13" s="20"/>
      <c r="H13" s="15"/>
      <c r="I13" s="16"/>
      <c r="J13" s="15"/>
      <c r="K13" s="16"/>
      <c r="L13" s="15"/>
      <c r="M13" s="16"/>
      <c r="N13" s="15"/>
      <c r="O13" s="16"/>
      <c r="P13" s="15">
        <v>1</v>
      </c>
      <c r="Q13" s="16"/>
      <c r="R13" s="15"/>
      <c r="S13" s="16"/>
      <c r="T13" s="15"/>
      <c r="U13" s="16"/>
      <c r="V13" s="15"/>
      <c r="W13" s="16">
        <v>1</v>
      </c>
      <c r="X13" s="5"/>
      <c r="Y13" s="10"/>
      <c r="Z13" s="4"/>
      <c r="AA13" s="4"/>
      <c r="AB13" s="4"/>
      <c r="AC13" s="4"/>
      <c r="AD13" s="4"/>
      <c r="AE13" s="4"/>
    </row>
    <row r="14" spans="1:31" s="40" customFormat="1" ht="16.5" customHeight="1">
      <c r="A14" s="295"/>
      <c r="B14" s="35">
        <f>SUM(B12:B13)</f>
        <v>0</v>
      </c>
      <c r="C14" s="36">
        <f>SUM(C12:C13)</f>
        <v>0</v>
      </c>
      <c r="D14" s="35">
        <f>SUM(D12:D13)</f>
        <v>2</v>
      </c>
      <c r="E14" s="36">
        <f>SUM(E12:E13)</f>
        <v>0</v>
      </c>
      <c r="F14" s="33"/>
      <c r="G14" s="34"/>
      <c r="H14" s="35">
        <f aca="true" t="shared" si="2" ref="H14:U14">SUM(H12:H13)</f>
        <v>0</v>
      </c>
      <c r="I14" s="36">
        <f t="shared" si="2"/>
        <v>0</v>
      </c>
      <c r="J14" s="35">
        <f t="shared" si="2"/>
        <v>0</v>
      </c>
      <c r="K14" s="36">
        <f t="shared" si="2"/>
        <v>0</v>
      </c>
      <c r="L14" s="35">
        <f t="shared" si="2"/>
        <v>0</v>
      </c>
      <c r="M14" s="36">
        <f t="shared" si="2"/>
        <v>0</v>
      </c>
      <c r="N14" s="35">
        <f t="shared" si="2"/>
        <v>0</v>
      </c>
      <c r="O14" s="36">
        <f t="shared" si="2"/>
        <v>0</v>
      </c>
      <c r="P14" s="35">
        <f t="shared" si="2"/>
        <v>1</v>
      </c>
      <c r="Q14" s="36">
        <f t="shared" si="2"/>
        <v>0</v>
      </c>
      <c r="R14" s="35">
        <f t="shared" si="2"/>
        <v>0</v>
      </c>
      <c r="S14" s="36">
        <f t="shared" si="2"/>
        <v>0</v>
      </c>
      <c r="T14" s="35">
        <f t="shared" si="2"/>
        <v>0</v>
      </c>
      <c r="U14" s="36">
        <f t="shared" si="2"/>
        <v>0</v>
      </c>
      <c r="V14" s="35">
        <f>SUM(V12:V13)</f>
        <v>0</v>
      </c>
      <c r="W14" s="36">
        <f>SUM(W12:W13)</f>
        <v>1</v>
      </c>
      <c r="X14" s="37" t="s">
        <v>10</v>
      </c>
      <c r="Y14" s="38"/>
      <c r="Z14" s="39"/>
      <c r="AA14" s="39"/>
      <c r="AB14" s="39"/>
      <c r="AC14" s="39"/>
      <c r="AD14" s="39"/>
      <c r="AE14" s="39"/>
    </row>
    <row r="15" spans="1:31" ht="16.5" customHeight="1">
      <c r="A15" s="296"/>
      <c r="B15" s="292">
        <f>SUM(B14:C14)</f>
        <v>0</v>
      </c>
      <c r="C15" s="293"/>
      <c r="D15" s="292">
        <f>SUM(D14:E14)</f>
        <v>2</v>
      </c>
      <c r="E15" s="293"/>
      <c r="F15" s="22"/>
      <c r="G15" s="23"/>
      <c r="H15" s="292">
        <f>SUM(H14:I14)</f>
        <v>0</v>
      </c>
      <c r="I15" s="293"/>
      <c r="J15" s="292">
        <f>SUM(J14:K14)</f>
        <v>0</v>
      </c>
      <c r="K15" s="293"/>
      <c r="L15" s="292">
        <f>SUM(L14:M14)</f>
        <v>0</v>
      </c>
      <c r="M15" s="293"/>
      <c r="N15" s="292">
        <f>SUM(N14:O14)</f>
        <v>0</v>
      </c>
      <c r="O15" s="293"/>
      <c r="P15" s="292">
        <f>SUM(P14:Q14)</f>
        <v>1</v>
      </c>
      <c r="Q15" s="293"/>
      <c r="R15" s="292">
        <f>SUM(R14:S14)</f>
        <v>0</v>
      </c>
      <c r="S15" s="293"/>
      <c r="T15" s="292">
        <f>SUM(T14:U14)</f>
        <v>0</v>
      </c>
      <c r="U15" s="293"/>
      <c r="V15" s="292">
        <f>SUM(V14:W14)</f>
        <v>1</v>
      </c>
      <c r="W15" s="293"/>
      <c r="X15" s="6" t="s">
        <v>14</v>
      </c>
      <c r="Y15" s="11">
        <f>SUM(B15:U15)</f>
        <v>3</v>
      </c>
      <c r="Z15" s="4"/>
      <c r="AA15" s="4"/>
      <c r="AB15" s="4"/>
      <c r="AC15" s="4"/>
      <c r="AD15" s="4"/>
      <c r="AE15" s="4"/>
    </row>
    <row r="16" spans="1:31" ht="16.5" customHeight="1">
      <c r="A16" s="294" t="s">
        <v>48</v>
      </c>
      <c r="B16" s="13"/>
      <c r="C16" s="14">
        <v>1</v>
      </c>
      <c r="D16" s="13">
        <v>1</v>
      </c>
      <c r="E16" s="14"/>
      <c r="F16" s="13"/>
      <c r="G16" s="14"/>
      <c r="H16" s="17"/>
      <c r="I16" s="18"/>
      <c r="J16" s="13"/>
      <c r="K16" s="14"/>
      <c r="L16" s="13"/>
      <c r="M16" s="14"/>
      <c r="N16" s="13"/>
      <c r="O16" s="14">
        <v>1</v>
      </c>
      <c r="P16" s="13"/>
      <c r="Q16" s="14">
        <v>1</v>
      </c>
      <c r="R16" s="13">
        <v>1</v>
      </c>
      <c r="S16" s="14"/>
      <c r="T16" s="13"/>
      <c r="U16" s="14"/>
      <c r="V16" s="13"/>
      <c r="W16" s="14"/>
      <c r="X16" s="5" t="s">
        <v>8</v>
      </c>
      <c r="Y16" s="12"/>
      <c r="Z16" s="4"/>
      <c r="AA16" s="4"/>
      <c r="AB16" s="4"/>
      <c r="AC16" s="4"/>
      <c r="AD16" s="4"/>
      <c r="AE16" s="4"/>
    </row>
    <row r="17" spans="1:31" ht="16.5" customHeight="1">
      <c r="A17" s="295"/>
      <c r="B17" s="15"/>
      <c r="C17" s="16"/>
      <c r="D17" s="15"/>
      <c r="E17" s="16"/>
      <c r="F17" s="15"/>
      <c r="G17" s="16"/>
      <c r="H17" s="19"/>
      <c r="I17" s="20"/>
      <c r="J17" s="15"/>
      <c r="K17" s="16">
        <v>2</v>
      </c>
      <c r="L17" s="15">
        <v>1</v>
      </c>
      <c r="M17" s="16"/>
      <c r="N17" s="15"/>
      <c r="O17" s="16"/>
      <c r="P17" s="15"/>
      <c r="Q17" s="16"/>
      <c r="R17" s="15"/>
      <c r="S17" s="16"/>
      <c r="T17" s="15"/>
      <c r="U17" s="16"/>
      <c r="V17" s="15">
        <v>1</v>
      </c>
      <c r="W17" s="16"/>
      <c r="X17" s="5"/>
      <c r="Y17" s="10"/>
      <c r="Z17" s="4"/>
      <c r="AA17" s="4"/>
      <c r="AB17" s="4"/>
      <c r="AC17" s="4"/>
      <c r="AD17" s="4"/>
      <c r="AE17" s="4"/>
    </row>
    <row r="18" spans="1:31" s="40" customFormat="1" ht="16.5" customHeight="1">
      <c r="A18" s="295"/>
      <c r="B18" s="35">
        <f aca="true" t="shared" si="3" ref="B18:G18">SUM(B16:B17)</f>
        <v>0</v>
      </c>
      <c r="C18" s="36">
        <f t="shared" si="3"/>
        <v>1</v>
      </c>
      <c r="D18" s="35">
        <f t="shared" si="3"/>
        <v>1</v>
      </c>
      <c r="E18" s="36">
        <f t="shared" si="3"/>
        <v>0</v>
      </c>
      <c r="F18" s="35">
        <f t="shared" si="3"/>
        <v>0</v>
      </c>
      <c r="G18" s="36">
        <f t="shared" si="3"/>
        <v>0</v>
      </c>
      <c r="H18" s="33"/>
      <c r="I18" s="34"/>
      <c r="J18" s="35">
        <f aca="true" t="shared" si="4" ref="J18:U18">SUM(J16:J17)</f>
        <v>0</v>
      </c>
      <c r="K18" s="36">
        <f t="shared" si="4"/>
        <v>2</v>
      </c>
      <c r="L18" s="35">
        <f t="shared" si="4"/>
        <v>1</v>
      </c>
      <c r="M18" s="36">
        <f t="shared" si="4"/>
        <v>0</v>
      </c>
      <c r="N18" s="35">
        <f t="shared" si="4"/>
        <v>0</v>
      </c>
      <c r="O18" s="36">
        <f t="shared" si="4"/>
        <v>1</v>
      </c>
      <c r="P18" s="35">
        <f t="shared" si="4"/>
        <v>0</v>
      </c>
      <c r="Q18" s="36">
        <f t="shared" si="4"/>
        <v>1</v>
      </c>
      <c r="R18" s="35">
        <f t="shared" si="4"/>
        <v>1</v>
      </c>
      <c r="S18" s="36">
        <f t="shared" si="4"/>
        <v>0</v>
      </c>
      <c r="T18" s="35">
        <f t="shared" si="4"/>
        <v>0</v>
      </c>
      <c r="U18" s="36">
        <f t="shared" si="4"/>
        <v>0</v>
      </c>
      <c r="V18" s="35">
        <f>SUM(V16:V17)</f>
        <v>1</v>
      </c>
      <c r="W18" s="36">
        <f>SUM(W16:W17)</f>
        <v>0</v>
      </c>
      <c r="X18" s="37" t="s">
        <v>10</v>
      </c>
      <c r="Y18" s="38"/>
      <c r="Z18" s="39"/>
      <c r="AA18" s="39"/>
      <c r="AB18" s="39"/>
      <c r="AC18" s="39"/>
      <c r="AD18" s="39"/>
      <c r="AE18" s="39"/>
    </row>
    <row r="19" spans="1:31" ht="16.5" customHeight="1">
      <c r="A19" s="296"/>
      <c r="B19" s="292">
        <f>SUM(B18:C18)</f>
        <v>1</v>
      </c>
      <c r="C19" s="293"/>
      <c r="D19" s="292">
        <f>SUM(D18:E18)</f>
        <v>1</v>
      </c>
      <c r="E19" s="293"/>
      <c r="F19" s="292">
        <f>SUM(F18:G18)</f>
        <v>0</v>
      </c>
      <c r="G19" s="293"/>
      <c r="H19" s="22"/>
      <c r="I19" s="23"/>
      <c r="J19" s="292">
        <f>SUM(J18:K18)</f>
        <v>2</v>
      </c>
      <c r="K19" s="293"/>
      <c r="L19" s="292">
        <f>SUM(L18:M18)</f>
        <v>1</v>
      </c>
      <c r="M19" s="293"/>
      <c r="N19" s="292">
        <f>SUM(N18:O18)</f>
        <v>1</v>
      </c>
      <c r="O19" s="293"/>
      <c r="P19" s="292">
        <f>SUM(P18:Q18)</f>
        <v>1</v>
      </c>
      <c r="Q19" s="293"/>
      <c r="R19" s="292">
        <f>SUM(R18:S18)</f>
        <v>1</v>
      </c>
      <c r="S19" s="293"/>
      <c r="T19" s="292">
        <f>SUM(T18:U18)</f>
        <v>0</v>
      </c>
      <c r="U19" s="293"/>
      <c r="V19" s="292">
        <f>SUM(V18:W18)</f>
        <v>1</v>
      </c>
      <c r="W19" s="293"/>
      <c r="X19" s="6" t="s">
        <v>14</v>
      </c>
      <c r="Y19" s="11">
        <f>SUM(B19:U19)</f>
        <v>8</v>
      </c>
      <c r="Z19" s="4"/>
      <c r="AA19" s="4"/>
      <c r="AB19" s="4"/>
      <c r="AC19" s="4"/>
      <c r="AD19" s="4"/>
      <c r="AE19" s="4"/>
    </row>
    <row r="20" spans="1:31" ht="16.5" customHeight="1">
      <c r="A20" s="294" t="s">
        <v>7</v>
      </c>
      <c r="B20" s="13"/>
      <c r="C20" s="14"/>
      <c r="D20" s="13"/>
      <c r="E20" s="14"/>
      <c r="F20" s="13"/>
      <c r="G20" s="14"/>
      <c r="H20" s="13">
        <v>2</v>
      </c>
      <c r="I20" s="14"/>
      <c r="J20" s="17"/>
      <c r="K20" s="18"/>
      <c r="L20" s="13"/>
      <c r="M20" s="14"/>
      <c r="N20" s="13">
        <v>1</v>
      </c>
      <c r="O20" s="14"/>
      <c r="P20" s="13"/>
      <c r="Q20" s="14"/>
      <c r="R20" s="13"/>
      <c r="S20" s="14"/>
      <c r="T20" s="13"/>
      <c r="U20" s="14"/>
      <c r="V20" s="13"/>
      <c r="W20" s="14"/>
      <c r="X20" s="5" t="s">
        <v>8</v>
      </c>
      <c r="Y20" s="12"/>
      <c r="Z20" s="4"/>
      <c r="AA20" s="4"/>
      <c r="AB20" s="4"/>
      <c r="AC20" s="4"/>
      <c r="AD20" s="4"/>
      <c r="AE20" s="4"/>
    </row>
    <row r="21" spans="1:31" ht="16.5" customHeight="1">
      <c r="A21" s="295"/>
      <c r="B21" s="15"/>
      <c r="C21" s="16"/>
      <c r="D21" s="15"/>
      <c r="E21" s="16"/>
      <c r="F21" s="15"/>
      <c r="G21" s="16"/>
      <c r="H21" s="15"/>
      <c r="I21" s="16"/>
      <c r="J21" s="19"/>
      <c r="K21" s="20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16"/>
      <c r="X21" s="5"/>
      <c r="Y21" s="10"/>
      <c r="Z21" s="4"/>
      <c r="AA21" s="4"/>
      <c r="AB21" s="4"/>
      <c r="AC21" s="4"/>
      <c r="AD21" s="4"/>
      <c r="AE21" s="4"/>
    </row>
    <row r="22" spans="1:31" s="40" customFormat="1" ht="16.5" customHeight="1">
      <c r="A22" s="295"/>
      <c r="B22" s="35">
        <f aca="true" t="shared" si="5" ref="B22:I22">SUM(B20:B21)</f>
        <v>0</v>
      </c>
      <c r="C22" s="36">
        <f t="shared" si="5"/>
        <v>0</v>
      </c>
      <c r="D22" s="35">
        <f t="shared" si="5"/>
        <v>0</v>
      </c>
      <c r="E22" s="36">
        <f t="shared" si="5"/>
        <v>0</v>
      </c>
      <c r="F22" s="35">
        <f t="shared" si="5"/>
        <v>0</v>
      </c>
      <c r="G22" s="36">
        <f t="shared" si="5"/>
        <v>0</v>
      </c>
      <c r="H22" s="35">
        <f t="shared" si="5"/>
        <v>2</v>
      </c>
      <c r="I22" s="36">
        <f t="shared" si="5"/>
        <v>0</v>
      </c>
      <c r="J22" s="33"/>
      <c r="K22" s="34"/>
      <c r="L22" s="35">
        <f aca="true" t="shared" si="6" ref="L22:U22">SUM(L20:L21)</f>
        <v>0</v>
      </c>
      <c r="M22" s="36">
        <f t="shared" si="6"/>
        <v>0</v>
      </c>
      <c r="N22" s="35">
        <f t="shared" si="6"/>
        <v>1</v>
      </c>
      <c r="O22" s="36">
        <f t="shared" si="6"/>
        <v>0</v>
      </c>
      <c r="P22" s="35">
        <f t="shared" si="6"/>
        <v>0</v>
      </c>
      <c r="Q22" s="36">
        <f t="shared" si="6"/>
        <v>0</v>
      </c>
      <c r="R22" s="35">
        <f t="shared" si="6"/>
        <v>0</v>
      </c>
      <c r="S22" s="36">
        <f t="shared" si="6"/>
        <v>0</v>
      </c>
      <c r="T22" s="35">
        <f t="shared" si="6"/>
        <v>0</v>
      </c>
      <c r="U22" s="36">
        <f t="shared" si="6"/>
        <v>0</v>
      </c>
      <c r="V22" s="35">
        <f>SUM(V20:V21)</f>
        <v>0</v>
      </c>
      <c r="W22" s="36">
        <f>SUM(W20:W21)</f>
        <v>0</v>
      </c>
      <c r="X22" s="37" t="s">
        <v>10</v>
      </c>
      <c r="Y22" s="38"/>
      <c r="Z22" s="39"/>
      <c r="AA22" s="39"/>
      <c r="AB22" s="39"/>
      <c r="AC22" s="39"/>
      <c r="AD22" s="39"/>
      <c r="AE22" s="39"/>
    </row>
    <row r="23" spans="1:31" ht="16.5" customHeight="1">
      <c r="A23" s="296"/>
      <c r="B23" s="292">
        <f>SUM(B22:C22)</f>
        <v>0</v>
      </c>
      <c r="C23" s="293"/>
      <c r="D23" s="292">
        <f>SUM(D22:E22)</f>
        <v>0</v>
      </c>
      <c r="E23" s="293"/>
      <c r="F23" s="292">
        <f>SUM(F22:G22)</f>
        <v>0</v>
      </c>
      <c r="G23" s="293"/>
      <c r="H23" s="292">
        <f>SUM(H22:I22)</f>
        <v>2</v>
      </c>
      <c r="I23" s="293"/>
      <c r="J23" s="22"/>
      <c r="K23" s="23"/>
      <c r="L23" s="292">
        <f>SUM(L22:M22)</f>
        <v>0</v>
      </c>
      <c r="M23" s="293"/>
      <c r="N23" s="292">
        <f>SUM(N22:O22)</f>
        <v>1</v>
      </c>
      <c r="O23" s="293"/>
      <c r="P23" s="292">
        <f>SUM(P22:Q22)</f>
        <v>0</v>
      </c>
      <c r="Q23" s="293"/>
      <c r="R23" s="292">
        <f>SUM(R22:S22)</f>
        <v>0</v>
      </c>
      <c r="S23" s="293"/>
      <c r="T23" s="292">
        <f>SUM(T22:U22)</f>
        <v>0</v>
      </c>
      <c r="U23" s="293"/>
      <c r="V23" s="292">
        <f>SUM(V22:W22)</f>
        <v>0</v>
      </c>
      <c r="W23" s="293"/>
      <c r="X23" s="6" t="s">
        <v>14</v>
      </c>
      <c r="Y23" s="11">
        <f>SUM(B23:U23)</f>
        <v>3</v>
      </c>
      <c r="Z23" s="4"/>
      <c r="AA23" s="4"/>
      <c r="AB23" s="4"/>
      <c r="AC23" s="4"/>
      <c r="AD23" s="4"/>
      <c r="AE23" s="4"/>
    </row>
    <row r="24" spans="1:31" ht="16.5" customHeight="1">
      <c r="A24" s="294" t="s">
        <v>1</v>
      </c>
      <c r="B24" s="13"/>
      <c r="C24" s="14"/>
      <c r="D24" s="13"/>
      <c r="E24" s="14"/>
      <c r="F24" s="13"/>
      <c r="G24" s="14"/>
      <c r="H24" s="13"/>
      <c r="I24" s="14"/>
      <c r="J24" s="13"/>
      <c r="K24" s="14"/>
      <c r="L24" s="17"/>
      <c r="M24" s="18"/>
      <c r="N24" s="13">
        <v>1</v>
      </c>
      <c r="O24" s="14"/>
      <c r="P24" s="13">
        <v>2</v>
      </c>
      <c r="Q24" s="14"/>
      <c r="R24" s="13"/>
      <c r="S24" s="14"/>
      <c r="T24" s="13"/>
      <c r="U24" s="14"/>
      <c r="V24" s="13">
        <v>1</v>
      </c>
      <c r="W24" s="14"/>
      <c r="X24" s="5" t="s">
        <v>8</v>
      </c>
      <c r="Y24" s="12"/>
      <c r="Z24" s="4"/>
      <c r="AA24" s="4"/>
      <c r="AB24" s="4"/>
      <c r="AC24" s="4"/>
      <c r="AD24" s="4"/>
      <c r="AE24" s="4"/>
    </row>
    <row r="25" spans="1:31" s="40" customFormat="1" ht="16.5" customHeight="1">
      <c r="A25" s="295"/>
      <c r="B25" s="15"/>
      <c r="C25" s="16"/>
      <c r="D25" s="15"/>
      <c r="E25" s="16"/>
      <c r="F25" s="15"/>
      <c r="G25" s="16"/>
      <c r="H25" s="15"/>
      <c r="I25" s="16">
        <v>1</v>
      </c>
      <c r="J25" s="15"/>
      <c r="K25" s="16"/>
      <c r="L25" s="19"/>
      <c r="M25" s="20"/>
      <c r="N25" s="15"/>
      <c r="O25" s="16"/>
      <c r="P25" s="15"/>
      <c r="Q25" s="16"/>
      <c r="R25" s="15"/>
      <c r="S25" s="16"/>
      <c r="T25" s="15"/>
      <c r="U25" s="16"/>
      <c r="V25" s="15"/>
      <c r="W25" s="16">
        <v>1</v>
      </c>
      <c r="X25" s="5"/>
      <c r="Y25" s="10"/>
      <c r="Z25" s="39"/>
      <c r="AA25" s="39"/>
      <c r="AB25" s="39"/>
      <c r="AC25" s="39"/>
      <c r="AD25" s="39"/>
      <c r="AE25" s="39"/>
    </row>
    <row r="26" spans="1:31" ht="16.5" customHeight="1">
      <c r="A26" s="295"/>
      <c r="B26" s="35">
        <f aca="true" t="shared" si="7" ref="B26:K26">SUM(B24:B25)</f>
        <v>0</v>
      </c>
      <c r="C26" s="36">
        <f t="shared" si="7"/>
        <v>0</v>
      </c>
      <c r="D26" s="35">
        <f t="shared" si="7"/>
        <v>0</v>
      </c>
      <c r="E26" s="36">
        <f t="shared" si="7"/>
        <v>0</v>
      </c>
      <c r="F26" s="35">
        <f t="shared" si="7"/>
        <v>0</v>
      </c>
      <c r="G26" s="36">
        <f t="shared" si="7"/>
        <v>0</v>
      </c>
      <c r="H26" s="35">
        <f t="shared" si="7"/>
        <v>0</v>
      </c>
      <c r="I26" s="36">
        <f t="shared" si="7"/>
        <v>1</v>
      </c>
      <c r="J26" s="35">
        <f t="shared" si="7"/>
        <v>0</v>
      </c>
      <c r="K26" s="36">
        <f t="shared" si="7"/>
        <v>0</v>
      </c>
      <c r="L26" s="21"/>
      <c r="M26" s="20"/>
      <c r="N26" s="35">
        <f aca="true" t="shared" si="8" ref="N26:U26">SUM(N24:N25)</f>
        <v>1</v>
      </c>
      <c r="O26" s="36">
        <f t="shared" si="8"/>
        <v>0</v>
      </c>
      <c r="P26" s="35">
        <f t="shared" si="8"/>
        <v>2</v>
      </c>
      <c r="Q26" s="36">
        <f t="shared" si="8"/>
        <v>0</v>
      </c>
      <c r="R26" s="35">
        <f t="shared" si="8"/>
        <v>0</v>
      </c>
      <c r="S26" s="36">
        <f t="shared" si="8"/>
        <v>0</v>
      </c>
      <c r="T26" s="35">
        <f t="shared" si="8"/>
        <v>0</v>
      </c>
      <c r="U26" s="36">
        <f t="shared" si="8"/>
        <v>0</v>
      </c>
      <c r="V26" s="35">
        <f>SUM(V24:V25)</f>
        <v>1</v>
      </c>
      <c r="W26" s="36">
        <f>SUM(W24:W25)</f>
        <v>1</v>
      </c>
      <c r="X26" s="37" t="s">
        <v>10</v>
      </c>
      <c r="Y26" s="38"/>
      <c r="Z26" s="4"/>
      <c r="AA26" s="4"/>
      <c r="AB26" s="4"/>
      <c r="AC26" s="4"/>
      <c r="AD26" s="4"/>
      <c r="AE26" s="4"/>
    </row>
    <row r="27" spans="1:31" ht="16.5" customHeight="1">
      <c r="A27" s="296"/>
      <c r="B27" s="292">
        <f>SUM(B26:C26)</f>
        <v>0</v>
      </c>
      <c r="C27" s="293"/>
      <c r="D27" s="292">
        <f>SUM(D26:E26)</f>
        <v>0</v>
      </c>
      <c r="E27" s="293"/>
      <c r="F27" s="292">
        <f>SUM(F26:G26)</f>
        <v>0</v>
      </c>
      <c r="G27" s="293"/>
      <c r="H27" s="292">
        <f>SUM(H26:I26)</f>
        <v>1</v>
      </c>
      <c r="I27" s="293"/>
      <c r="J27" s="292">
        <f>SUM(J26:K26)</f>
        <v>0</v>
      </c>
      <c r="K27" s="293"/>
      <c r="L27" s="22"/>
      <c r="M27" s="23"/>
      <c r="N27" s="292">
        <f>SUM(N26:O26)</f>
        <v>1</v>
      </c>
      <c r="O27" s="293"/>
      <c r="P27" s="292">
        <f>SUM(P26:Q26)</f>
        <v>2</v>
      </c>
      <c r="Q27" s="293"/>
      <c r="R27" s="292">
        <f>SUM(R26:S26)</f>
        <v>0</v>
      </c>
      <c r="S27" s="293"/>
      <c r="T27" s="292">
        <f>SUM(T26:U26)</f>
        <v>0</v>
      </c>
      <c r="U27" s="293"/>
      <c r="V27" s="292">
        <f>SUM(V26:W26)</f>
        <v>2</v>
      </c>
      <c r="W27" s="293"/>
      <c r="X27" s="6" t="s">
        <v>14</v>
      </c>
      <c r="Y27" s="11">
        <f>SUM(B27:U27)</f>
        <v>4</v>
      </c>
      <c r="Z27" s="4"/>
      <c r="AA27" s="4"/>
      <c r="AB27" s="4"/>
      <c r="AC27" s="4"/>
      <c r="AD27" s="4"/>
      <c r="AE27" s="4"/>
    </row>
    <row r="28" spans="1:31" ht="16.5" customHeight="1">
      <c r="A28" s="299" t="s">
        <v>13</v>
      </c>
      <c r="B28" s="13"/>
      <c r="C28" s="14">
        <v>1</v>
      </c>
      <c r="D28" s="13"/>
      <c r="E28" s="14"/>
      <c r="F28" s="13"/>
      <c r="G28" s="14"/>
      <c r="H28" s="13">
        <v>1</v>
      </c>
      <c r="I28" s="14"/>
      <c r="J28" s="13"/>
      <c r="K28" s="14"/>
      <c r="L28" s="13"/>
      <c r="M28" s="14">
        <v>1</v>
      </c>
      <c r="N28" s="17"/>
      <c r="O28" s="18"/>
      <c r="P28" s="13"/>
      <c r="Q28" s="14"/>
      <c r="R28" s="13"/>
      <c r="S28" s="14"/>
      <c r="T28" s="13"/>
      <c r="U28" s="14"/>
      <c r="V28" s="13"/>
      <c r="W28" s="14"/>
      <c r="X28" s="5" t="s">
        <v>8</v>
      </c>
      <c r="Y28" s="12"/>
      <c r="Z28" s="4"/>
      <c r="AA28" s="4"/>
      <c r="AB28" s="4"/>
      <c r="AC28" s="4"/>
      <c r="AD28" s="4"/>
      <c r="AE28" s="4"/>
    </row>
    <row r="29" spans="1:31" ht="16.5" customHeight="1">
      <c r="A29" s="300"/>
      <c r="B29" s="15"/>
      <c r="C29" s="16"/>
      <c r="D29" s="15"/>
      <c r="E29" s="16"/>
      <c r="F29" s="15"/>
      <c r="G29" s="16"/>
      <c r="H29" s="15"/>
      <c r="I29" s="16"/>
      <c r="J29" s="15"/>
      <c r="K29" s="16">
        <v>1</v>
      </c>
      <c r="L29" s="15"/>
      <c r="M29" s="16"/>
      <c r="N29" s="19"/>
      <c r="O29" s="20"/>
      <c r="P29" s="15"/>
      <c r="Q29" s="16">
        <v>1</v>
      </c>
      <c r="R29" s="15"/>
      <c r="S29" s="16"/>
      <c r="T29" s="15"/>
      <c r="U29" s="16"/>
      <c r="V29" s="15"/>
      <c r="W29" s="16"/>
      <c r="X29" s="5"/>
      <c r="Y29" s="10"/>
      <c r="Z29" s="4"/>
      <c r="AA29" s="4"/>
      <c r="AB29" s="4"/>
      <c r="AC29" s="4"/>
      <c r="AD29" s="4"/>
      <c r="AE29" s="4"/>
    </row>
    <row r="30" spans="1:31" s="40" customFormat="1" ht="16.5" customHeight="1">
      <c r="A30" s="300"/>
      <c r="B30" s="35">
        <f aca="true" t="shared" si="9" ref="B30:M30">SUM(B28:B29)</f>
        <v>0</v>
      </c>
      <c r="C30" s="36">
        <f t="shared" si="9"/>
        <v>1</v>
      </c>
      <c r="D30" s="35">
        <f t="shared" si="9"/>
        <v>0</v>
      </c>
      <c r="E30" s="36">
        <f t="shared" si="9"/>
        <v>0</v>
      </c>
      <c r="F30" s="35">
        <f t="shared" si="9"/>
        <v>0</v>
      </c>
      <c r="G30" s="36">
        <f t="shared" si="9"/>
        <v>0</v>
      </c>
      <c r="H30" s="35">
        <f t="shared" si="9"/>
        <v>1</v>
      </c>
      <c r="I30" s="36">
        <f t="shared" si="9"/>
        <v>0</v>
      </c>
      <c r="J30" s="35">
        <f t="shared" si="9"/>
        <v>0</v>
      </c>
      <c r="K30" s="36">
        <f t="shared" si="9"/>
        <v>1</v>
      </c>
      <c r="L30" s="35">
        <f t="shared" si="9"/>
        <v>0</v>
      </c>
      <c r="M30" s="36">
        <f t="shared" si="9"/>
        <v>1</v>
      </c>
      <c r="N30" s="33"/>
      <c r="O30" s="34"/>
      <c r="P30" s="35">
        <f aca="true" t="shared" si="10" ref="P30:U30">SUM(P28:P29)</f>
        <v>0</v>
      </c>
      <c r="Q30" s="36">
        <f t="shared" si="10"/>
        <v>1</v>
      </c>
      <c r="R30" s="35">
        <f t="shared" si="10"/>
        <v>0</v>
      </c>
      <c r="S30" s="36">
        <f t="shared" si="10"/>
        <v>0</v>
      </c>
      <c r="T30" s="35">
        <f t="shared" si="10"/>
        <v>0</v>
      </c>
      <c r="U30" s="36">
        <f t="shared" si="10"/>
        <v>0</v>
      </c>
      <c r="V30" s="35">
        <f>SUM(V28:V29)</f>
        <v>0</v>
      </c>
      <c r="W30" s="36">
        <f>SUM(W28:W29)</f>
        <v>0</v>
      </c>
      <c r="X30" s="37" t="s">
        <v>10</v>
      </c>
      <c r="Y30" s="38"/>
      <c r="Z30" s="39"/>
      <c r="AA30" s="39"/>
      <c r="AB30" s="39"/>
      <c r="AC30" s="39"/>
      <c r="AD30" s="39"/>
      <c r="AE30" s="39"/>
    </row>
    <row r="31" spans="1:31" ht="16.5" customHeight="1">
      <c r="A31" s="301"/>
      <c r="B31" s="292">
        <f>SUM(B30:C30)</f>
        <v>1</v>
      </c>
      <c r="C31" s="304"/>
      <c r="D31" s="292">
        <f>SUM(D30:E30)</f>
        <v>0</v>
      </c>
      <c r="E31" s="304"/>
      <c r="F31" s="292">
        <f>SUM(F30:G30)</f>
        <v>0</v>
      </c>
      <c r="G31" s="304"/>
      <c r="H31" s="292">
        <f>SUM(H30:I30)</f>
        <v>1</v>
      </c>
      <c r="I31" s="304"/>
      <c r="J31" s="292">
        <f>SUM(J30:K30)</f>
        <v>1</v>
      </c>
      <c r="K31" s="304"/>
      <c r="L31" s="292">
        <f>SUM(L30:M30)</f>
        <v>1</v>
      </c>
      <c r="M31" s="304"/>
      <c r="N31" s="22"/>
      <c r="O31" s="23"/>
      <c r="P31" s="292">
        <f>SUM(P30:Q30)</f>
        <v>1</v>
      </c>
      <c r="Q31" s="304"/>
      <c r="R31" s="292">
        <f>SUM(R30:S30)</f>
        <v>0</v>
      </c>
      <c r="S31" s="304"/>
      <c r="T31" s="292">
        <f>SUM(T30:U30)</f>
        <v>0</v>
      </c>
      <c r="U31" s="304"/>
      <c r="V31" s="292">
        <f>SUM(V30:W30)</f>
        <v>0</v>
      </c>
      <c r="W31" s="304"/>
      <c r="X31" s="6" t="s">
        <v>14</v>
      </c>
      <c r="Y31" s="11">
        <f>SUM(B31:U31)</f>
        <v>5</v>
      </c>
      <c r="Z31" s="4"/>
      <c r="AA31" s="4"/>
      <c r="AB31" s="4"/>
      <c r="AC31" s="4"/>
      <c r="AD31" s="4"/>
      <c r="AE31" s="4"/>
    </row>
    <row r="32" spans="1:31" ht="16.5" customHeight="1">
      <c r="A32" s="294" t="s">
        <v>49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>
        <v>2</v>
      </c>
      <c r="N32" s="13"/>
      <c r="O32" s="14"/>
      <c r="P32" s="17"/>
      <c r="Q32" s="18"/>
      <c r="R32" s="13"/>
      <c r="S32" s="14"/>
      <c r="T32" s="13">
        <v>1</v>
      </c>
      <c r="U32" s="14"/>
      <c r="V32" s="13"/>
      <c r="W32" s="14"/>
      <c r="X32" s="5" t="s">
        <v>8</v>
      </c>
      <c r="Y32" s="12"/>
      <c r="Z32" s="4"/>
      <c r="AA32" s="4"/>
      <c r="AB32" s="4"/>
      <c r="AC32" s="4"/>
      <c r="AD32" s="4"/>
      <c r="AE32" s="4"/>
    </row>
    <row r="33" spans="1:31" ht="16.5" customHeight="1">
      <c r="A33" s="295"/>
      <c r="B33" s="15"/>
      <c r="C33" s="16"/>
      <c r="D33" s="15"/>
      <c r="E33" s="16"/>
      <c r="F33" s="15"/>
      <c r="G33" s="16">
        <v>1</v>
      </c>
      <c r="H33" s="15"/>
      <c r="I33" s="16"/>
      <c r="J33" s="15"/>
      <c r="K33" s="16"/>
      <c r="L33" s="15"/>
      <c r="M33" s="16"/>
      <c r="N33" s="15">
        <v>1</v>
      </c>
      <c r="O33" s="16"/>
      <c r="P33" s="19"/>
      <c r="Q33" s="20"/>
      <c r="R33" s="15"/>
      <c r="S33" s="16"/>
      <c r="T33" s="15"/>
      <c r="U33" s="16"/>
      <c r="V33" s="15"/>
      <c r="W33" s="16"/>
      <c r="X33" s="5"/>
      <c r="Y33" s="10"/>
      <c r="Z33" s="4"/>
      <c r="AA33" s="4"/>
      <c r="AB33" s="4"/>
      <c r="AC33" s="4"/>
      <c r="AD33" s="4"/>
      <c r="AE33" s="4"/>
    </row>
    <row r="34" spans="1:31" s="40" customFormat="1" ht="16.5" customHeight="1">
      <c r="A34" s="295"/>
      <c r="B34" s="35">
        <f aca="true" t="shared" si="11" ref="B34:O34">SUM(B32:B33)</f>
        <v>0</v>
      </c>
      <c r="C34" s="36">
        <f t="shared" si="11"/>
        <v>0</v>
      </c>
      <c r="D34" s="35">
        <f t="shared" si="11"/>
        <v>0</v>
      </c>
      <c r="E34" s="36">
        <f t="shared" si="11"/>
        <v>0</v>
      </c>
      <c r="F34" s="35">
        <f t="shared" si="11"/>
        <v>0</v>
      </c>
      <c r="G34" s="36">
        <f t="shared" si="11"/>
        <v>1</v>
      </c>
      <c r="H34" s="35">
        <f t="shared" si="11"/>
        <v>0</v>
      </c>
      <c r="I34" s="36">
        <f t="shared" si="11"/>
        <v>0</v>
      </c>
      <c r="J34" s="35">
        <f t="shared" si="11"/>
        <v>0</v>
      </c>
      <c r="K34" s="36">
        <f t="shared" si="11"/>
        <v>0</v>
      </c>
      <c r="L34" s="35">
        <f t="shared" si="11"/>
        <v>0</v>
      </c>
      <c r="M34" s="36">
        <f t="shared" si="11"/>
        <v>2</v>
      </c>
      <c r="N34" s="35">
        <f t="shared" si="11"/>
        <v>1</v>
      </c>
      <c r="O34" s="36">
        <f t="shared" si="11"/>
        <v>0</v>
      </c>
      <c r="P34" s="33"/>
      <c r="Q34" s="34"/>
      <c r="R34" s="35">
        <f aca="true" t="shared" si="12" ref="R34:W34">SUM(R32:R33)</f>
        <v>0</v>
      </c>
      <c r="S34" s="36">
        <f t="shared" si="12"/>
        <v>0</v>
      </c>
      <c r="T34" s="35">
        <f t="shared" si="12"/>
        <v>1</v>
      </c>
      <c r="U34" s="36">
        <f t="shared" si="12"/>
        <v>0</v>
      </c>
      <c r="V34" s="35">
        <f t="shared" si="12"/>
        <v>0</v>
      </c>
      <c r="W34" s="36">
        <f t="shared" si="12"/>
        <v>0</v>
      </c>
      <c r="X34" s="37" t="s">
        <v>10</v>
      </c>
      <c r="Y34" s="38"/>
      <c r="Z34" s="39"/>
      <c r="AA34" s="39"/>
      <c r="AB34" s="39"/>
      <c r="AC34" s="39"/>
      <c r="AD34" s="39"/>
      <c r="AE34" s="39"/>
    </row>
    <row r="35" spans="1:31" ht="16.5" customHeight="1">
      <c r="A35" s="296"/>
      <c r="B35" s="292">
        <f>SUM(B34:C34)</f>
        <v>0</v>
      </c>
      <c r="C35" s="293"/>
      <c r="D35" s="292">
        <f>SUM(D34:E34)</f>
        <v>0</v>
      </c>
      <c r="E35" s="293"/>
      <c r="F35" s="292">
        <f>SUM(F34:G34)</f>
        <v>1</v>
      </c>
      <c r="G35" s="293"/>
      <c r="H35" s="292">
        <f>SUM(H34:I34)</f>
        <v>0</v>
      </c>
      <c r="I35" s="293"/>
      <c r="J35" s="292">
        <f>SUM(J34:K34)</f>
        <v>0</v>
      </c>
      <c r="K35" s="293"/>
      <c r="L35" s="292">
        <f>SUM(L34:M34)</f>
        <v>2</v>
      </c>
      <c r="M35" s="293"/>
      <c r="N35" s="292">
        <f>SUM(N34:O34)</f>
        <v>1</v>
      </c>
      <c r="O35" s="293"/>
      <c r="P35" s="22"/>
      <c r="Q35" s="23"/>
      <c r="R35" s="292">
        <f>SUM(R34:S34)</f>
        <v>0</v>
      </c>
      <c r="S35" s="293"/>
      <c r="T35" s="292">
        <f>SUM(T34:U34)</f>
        <v>1</v>
      </c>
      <c r="U35" s="293"/>
      <c r="V35" s="292">
        <f>SUM(V34:W34)</f>
        <v>0</v>
      </c>
      <c r="W35" s="293"/>
      <c r="X35" s="6" t="s">
        <v>14</v>
      </c>
      <c r="Y35" s="11">
        <f>SUM(B35:U35)</f>
        <v>5</v>
      </c>
      <c r="Z35" s="4"/>
      <c r="AA35" s="4"/>
      <c r="AB35" s="4"/>
      <c r="AC35" s="4"/>
      <c r="AD35" s="4"/>
      <c r="AE35" s="4"/>
    </row>
    <row r="36" spans="1:31" ht="16.5" customHeight="1">
      <c r="A36" s="294" t="s">
        <v>3</v>
      </c>
      <c r="B36" s="13"/>
      <c r="C36" s="14"/>
      <c r="D36" s="13"/>
      <c r="E36" s="14"/>
      <c r="F36" s="13"/>
      <c r="G36" s="14"/>
      <c r="H36" s="13"/>
      <c r="I36" s="14">
        <v>1</v>
      </c>
      <c r="J36" s="13"/>
      <c r="K36" s="14"/>
      <c r="L36" s="13"/>
      <c r="M36" s="14"/>
      <c r="N36" s="13"/>
      <c r="O36" s="14"/>
      <c r="P36" s="13"/>
      <c r="Q36" s="14"/>
      <c r="R36" s="17"/>
      <c r="S36" s="18"/>
      <c r="T36" s="13">
        <v>1</v>
      </c>
      <c r="U36" s="14"/>
      <c r="V36" s="13"/>
      <c r="W36" s="14"/>
      <c r="X36" s="5" t="s">
        <v>8</v>
      </c>
      <c r="Y36" s="12"/>
      <c r="Z36" s="4"/>
      <c r="AA36" s="4"/>
      <c r="AB36" s="4"/>
      <c r="AC36" s="4"/>
      <c r="AD36" s="4"/>
      <c r="AE36" s="4"/>
    </row>
    <row r="37" spans="1:31" ht="16.5" customHeight="1">
      <c r="A37" s="29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9"/>
      <c r="S37" s="20"/>
      <c r="T37" s="15"/>
      <c r="U37" s="16"/>
      <c r="V37" s="15"/>
      <c r="W37" s="16"/>
      <c r="X37" s="5"/>
      <c r="Y37" s="10"/>
      <c r="Z37" s="4"/>
      <c r="AA37" s="4"/>
      <c r="AB37" s="4"/>
      <c r="AC37" s="4"/>
      <c r="AD37" s="4"/>
      <c r="AE37" s="4"/>
    </row>
    <row r="38" spans="1:31" s="40" customFormat="1" ht="16.5" customHeight="1">
      <c r="A38" s="295"/>
      <c r="B38" s="35">
        <f aca="true" t="shared" si="13" ref="B38:Q38">SUM(B36:B37)</f>
        <v>0</v>
      </c>
      <c r="C38" s="36">
        <f t="shared" si="13"/>
        <v>0</v>
      </c>
      <c r="D38" s="35">
        <f t="shared" si="13"/>
        <v>0</v>
      </c>
      <c r="E38" s="36">
        <f t="shared" si="13"/>
        <v>0</v>
      </c>
      <c r="F38" s="35">
        <f t="shared" si="13"/>
        <v>0</v>
      </c>
      <c r="G38" s="36">
        <f t="shared" si="13"/>
        <v>0</v>
      </c>
      <c r="H38" s="35">
        <f t="shared" si="13"/>
        <v>0</v>
      </c>
      <c r="I38" s="36">
        <f t="shared" si="13"/>
        <v>1</v>
      </c>
      <c r="J38" s="35">
        <f t="shared" si="13"/>
        <v>0</v>
      </c>
      <c r="K38" s="36">
        <f t="shared" si="13"/>
        <v>0</v>
      </c>
      <c r="L38" s="35">
        <f t="shared" si="13"/>
        <v>0</v>
      </c>
      <c r="M38" s="36">
        <f t="shared" si="13"/>
        <v>0</v>
      </c>
      <c r="N38" s="35">
        <f t="shared" si="13"/>
        <v>0</v>
      </c>
      <c r="O38" s="36">
        <f t="shared" si="13"/>
        <v>0</v>
      </c>
      <c r="P38" s="35">
        <f t="shared" si="13"/>
        <v>0</v>
      </c>
      <c r="Q38" s="36">
        <f t="shared" si="13"/>
        <v>0</v>
      </c>
      <c r="R38" s="33"/>
      <c r="S38" s="34"/>
      <c r="T38" s="35">
        <f>SUM(T36:T37)</f>
        <v>1</v>
      </c>
      <c r="U38" s="36">
        <f>SUM(U36:U37)</f>
        <v>0</v>
      </c>
      <c r="V38" s="35">
        <f>SUM(V36:V37)</f>
        <v>0</v>
      </c>
      <c r="W38" s="36">
        <f>SUM(W36:W37)</f>
        <v>0</v>
      </c>
      <c r="X38" s="37" t="s">
        <v>10</v>
      </c>
      <c r="Y38" s="38"/>
      <c r="Z38" s="39"/>
      <c r="AA38" s="39"/>
      <c r="AB38" s="39"/>
      <c r="AC38" s="39"/>
      <c r="AD38" s="39"/>
      <c r="AE38" s="39"/>
    </row>
    <row r="39" spans="1:31" ht="16.5" customHeight="1">
      <c r="A39" s="296"/>
      <c r="B39" s="302">
        <f>SUM(B38:C38)</f>
        <v>0</v>
      </c>
      <c r="C39" s="303"/>
      <c r="D39" s="302">
        <f>SUM(D38:E38)</f>
        <v>0</v>
      </c>
      <c r="E39" s="303"/>
      <c r="F39" s="302">
        <f>SUM(F38:G38)</f>
        <v>0</v>
      </c>
      <c r="G39" s="303"/>
      <c r="H39" s="302">
        <f>SUM(H38:I38)</f>
        <v>1</v>
      </c>
      <c r="I39" s="303"/>
      <c r="J39" s="302">
        <f>SUM(J38:K38)</f>
        <v>0</v>
      </c>
      <c r="K39" s="303"/>
      <c r="L39" s="302">
        <f>SUM(L38:M38)</f>
        <v>0</v>
      </c>
      <c r="M39" s="303"/>
      <c r="N39" s="302">
        <f>SUM(N38:O38)</f>
        <v>0</v>
      </c>
      <c r="O39" s="303"/>
      <c r="P39" s="302">
        <f>SUM(P38:Q38)</f>
        <v>0</v>
      </c>
      <c r="Q39" s="303"/>
      <c r="R39" s="21"/>
      <c r="S39" s="28"/>
      <c r="T39" s="302">
        <f>SUM(T38:U38)</f>
        <v>1</v>
      </c>
      <c r="U39" s="303"/>
      <c r="V39" s="302">
        <f>SUM(V38:W38)</f>
        <v>0</v>
      </c>
      <c r="W39" s="303"/>
      <c r="X39" s="6" t="s">
        <v>14</v>
      </c>
      <c r="Y39" s="11">
        <f>SUM(B39:U39)</f>
        <v>2</v>
      </c>
      <c r="Z39" s="4"/>
      <c r="AA39" s="4"/>
      <c r="AB39" s="4"/>
      <c r="AC39" s="4"/>
      <c r="AD39" s="4"/>
      <c r="AE39" s="4"/>
    </row>
    <row r="40" spans="1:31" ht="16.5" customHeight="1">
      <c r="A40" s="299" t="s">
        <v>57</v>
      </c>
      <c r="B40" s="13"/>
      <c r="C40" s="14"/>
      <c r="D40" s="13"/>
      <c r="E40" s="14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>
        <v>1</v>
      </c>
      <c r="R40" s="13"/>
      <c r="S40" s="14">
        <v>1</v>
      </c>
      <c r="T40" s="17"/>
      <c r="U40" s="18"/>
      <c r="V40" s="13"/>
      <c r="W40" s="14"/>
      <c r="X40" s="5" t="s">
        <v>8</v>
      </c>
      <c r="Y40" s="12"/>
      <c r="Z40" s="4"/>
      <c r="AA40" s="4"/>
      <c r="AB40" s="4"/>
      <c r="AC40" s="4"/>
      <c r="AD40" s="4"/>
      <c r="AE40" s="4"/>
    </row>
    <row r="41" spans="1:31" ht="16.5" customHeight="1">
      <c r="A41" s="300"/>
      <c r="B41" s="15"/>
      <c r="C41" s="16"/>
      <c r="D41" s="15">
        <v>1</v>
      </c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9"/>
      <c r="U41" s="20"/>
      <c r="V41" s="15"/>
      <c r="W41" s="16"/>
      <c r="X41" s="5"/>
      <c r="Y41" s="10"/>
      <c r="Z41" s="4"/>
      <c r="AA41" s="4"/>
      <c r="AB41" s="4"/>
      <c r="AC41" s="4"/>
      <c r="AD41" s="4"/>
      <c r="AE41" s="4"/>
    </row>
    <row r="42" spans="1:31" s="40" customFormat="1" ht="16.5" customHeight="1">
      <c r="A42" s="300"/>
      <c r="B42" s="35">
        <f aca="true" t="shared" si="14" ref="B42:S42">SUM(B40:B41)</f>
        <v>0</v>
      </c>
      <c r="C42" s="36">
        <f t="shared" si="14"/>
        <v>0</v>
      </c>
      <c r="D42" s="35">
        <f t="shared" si="14"/>
        <v>1</v>
      </c>
      <c r="E42" s="36">
        <f t="shared" si="14"/>
        <v>0</v>
      </c>
      <c r="F42" s="35">
        <f t="shared" si="14"/>
        <v>0</v>
      </c>
      <c r="G42" s="36">
        <f t="shared" si="14"/>
        <v>0</v>
      </c>
      <c r="H42" s="35">
        <f t="shared" si="14"/>
        <v>0</v>
      </c>
      <c r="I42" s="36">
        <f t="shared" si="14"/>
        <v>0</v>
      </c>
      <c r="J42" s="35">
        <f t="shared" si="14"/>
        <v>0</v>
      </c>
      <c r="K42" s="36">
        <f t="shared" si="14"/>
        <v>0</v>
      </c>
      <c r="L42" s="35">
        <f t="shared" si="14"/>
        <v>0</v>
      </c>
      <c r="M42" s="36">
        <f t="shared" si="14"/>
        <v>0</v>
      </c>
      <c r="N42" s="35">
        <f t="shared" si="14"/>
        <v>0</v>
      </c>
      <c r="O42" s="36">
        <f t="shared" si="14"/>
        <v>0</v>
      </c>
      <c r="P42" s="35">
        <f t="shared" si="14"/>
        <v>0</v>
      </c>
      <c r="Q42" s="36">
        <f t="shared" si="14"/>
        <v>1</v>
      </c>
      <c r="R42" s="35">
        <f t="shared" si="14"/>
        <v>0</v>
      </c>
      <c r="S42" s="36">
        <f t="shared" si="14"/>
        <v>1</v>
      </c>
      <c r="T42" s="33"/>
      <c r="U42" s="34"/>
      <c r="V42" s="35">
        <f>SUM(V40:V41)</f>
        <v>0</v>
      </c>
      <c r="W42" s="36">
        <f>SUM(W40:W41)</f>
        <v>0</v>
      </c>
      <c r="X42" s="37" t="s">
        <v>10</v>
      </c>
      <c r="Y42" s="38"/>
      <c r="Z42" s="39"/>
      <c r="AA42" s="39"/>
      <c r="AB42" s="39"/>
      <c r="AC42" s="39"/>
      <c r="AD42" s="39"/>
      <c r="AE42" s="39"/>
    </row>
    <row r="43" spans="1:31" ht="16.5" customHeight="1">
      <c r="A43" s="301"/>
      <c r="B43" s="292">
        <f>SUM(B42:C42)</f>
        <v>0</v>
      </c>
      <c r="C43" s="293"/>
      <c r="D43" s="292">
        <f>SUM(D42:E42)</f>
        <v>1</v>
      </c>
      <c r="E43" s="293"/>
      <c r="F43" s="292">
        <f>SUM(F42:G42)</f>
        <v>0</v>
      </c>
      <c r="G43" s="293"/>
      <c r="H43" s="292">
        <f>SUM(H42:I42)</f>
        <v>0</v>
      </c>
      <c r="I43" s="293"/>
      <c r="J43" s="292">
        <f>SUM(J42:K42)</f>
        <v>0</v>
      </c>
      <c r="K43" s="293"/>
      <c r="L43" s="292">
        <f>SUM(L42:M42)</f>
        <v>0</v>
      </c>
      <c r="M43" s="293"/>
      <c r="N43" s="292">
        <f>SUM(N42:O42)</f>
        <v>0</v>
      </c>
      <c r="O43" s="293"/>
      <c r="P43" s="292">
        <f>SUM(P42:Q42)</f>
        <v>1</v>
      </c>
      <c r="Q43" s="293"/>
      <c r="R43" s="292">
        <f>SUM(R42:S42)</f>
        <v>1</v>
      </c>
      <c r="S43" s="293"/>
      <c r="T43" s="22"/>
      <c r="U43" s="23"/>
      <c r="V43" s="302">
        <f>SUM(V42:W42)</f>
        <v>0</v>
      </c>
      <c r="W43" s="303"/>
      <c r="X43" s="6" t="s">
        <v>14</v>
      </c>
      <c r="Y43" s="11">
        <f>SUM(B43:U43)</f>
        <v>3</v>
      </c>
      <c r="Z43" s="4"/>
      <c r="AA43" s="4"/>
      <c r="AB43" s="4"/>
      <c r="AC43" s="4"/>
      <c r="AD43" s="4"/>
      <c r="AE43" s="4"/>
    </row>
    <row r="44" spans="1:31" ht="16.5" customHeight="1">
      <c r="A44" s="294" t="s">
        <v>56</v>
      </c>
      <c r="B44" s="13"/>
      <c r="C44" s="14"/>
      <c r="D44" s="13"/>
      <c r="E44" s="14"/>
      <c r="F44" s="13"/>
      <c r="G44" s="14"/>
      <c r="H44" s="13"/>
      <c r="I44" s="14"/>
      <c r="J44" s="13"/>
      <c r="K44" s="14"/>
      <c r="L44" s="13"/>
      <c r="M44" s="14">
        <v>1</v>
      </c>
      <c r="N44" s="13"/>
      <c r="O44" s="14"/>
      <c r="P44" s="13"/>
      <c r="Q44" s="14"/>
      <c r="R44" s="13"/>
      <c r="S44" s="14"/>
      <c r="T44" s="13"/>
      <c r="U44" s="14"/>
      <c r="V44" s="17"/>
      <c r="W44" s="18"/>
      <c r="X44" s="5" t="s">
        <v>8</v>
      </c>
      <c r="Y44" s="12"/>
      <c r="Z44" s="4"/>
      <c r="AA44" s="4"/>
      <c r="AB44" s="4"/>
      <c r="AC44" s="4"/>
      <c r="AD44" s="4"/>
      <c r="AE44" s="4"/>
    </row>
    <row r="45" spans="1:31" ht="16.5" customHeight="1">
      <c r="A45" s="295"/>
      <c r="B45" s="15"/>
      <c r="C45" s="16"/>
      <c r="D45" s="15"/>
      <c r="E45" s="16"/>
      <c r="F45" s="15">
        <v>1</v>
      </c>
      <c r="G45" s="16"/>
      <c r="H45" s="15"/>
      <c r="I45" s="16">
        <v>1</v>
      </c>
      <c r="J45" s="15"/>
      <c r="K45" s="16"/>
      <c r="L45" s="15">
        <v>1</v>
      </c>
      <c r="M45" s="16"/>
      <c r="N45" s="15"/>
      <c r="O45" s="16"/>
      <c r="P45" s="15"/>
      <c r="Q45" s="16"/>
      <c r="R45" s="15"/>
      <c r="S45" s="16"/>
      <c r="T45" s="15"/>
      <c r="U45" s="16"/>
      <c r="V45" s="19"/>
      <c r="W45" s="20"/>
      <c r="X45" s="5"/>
      <c r="Y45" s="10"/>
      <c r="Z45" s="4"/>
      <c r="AA45" s="4"/>
      <c r="AB45" s="4"/>
      <c r="AC45" s="4"/>
      <c r="AD45" s="4"/>
      <c r="AE45" s="4"/>
    </row>
    <row r="46" spans="1:31" s="40" customFormat="1" ht="16.5" customHeight="1">
      <c r="A46" s="295"/>
      <c r="B46" s="35">
        <f aca="true" t="shared" si="15" ref="B46:S46">SUM(B44:B45)</f>
        <v>0</v>
      </c>
      <c r="C46" s="36">
        <f t="shared" si="15"/>
        <v>0</v>
      </c>
      <c r="D46" s="35">
        <f t="shared" si="15"/>
        <v>0</v>
      </c>
      <c r="E46" s="36">
        <f t="shared" si="15"/>
        <v>0</v>
      </c>
      <c r="F46" s="35">
        <f t="shared" si="15"/>
        <v>1</v>
      </c>
      <c r="G46" s="36">
        <f t="shared" si="15"/>
        <v>0</v>
      </c>
      <c r="H46" s="35">
        <f t="shared" si="15"/>
        <v>0</v>
      </c>
      <c r="I46" s="36">
        <f t="shared" si="15"/>
        <v>1</v>
      </c>
      <c r="J46" s="35">
        <f t="shared" si="15"/>
        <v>0</v>
      </c>
      <c r="K46" s="36">
        <f t="shared" si="15"/>
        <v>0</v>
      </c>
      <c r="L46" s="35">
        <f t="shared" si="15"/>
        <v>1</v>
      </c>
      <c r="M46" s="36">
        <f t="shared" si="15"/>
        <v>1</v>
      </c>
      <c r="N46" s="35">
        <f t="shared" si="15"/>
        <v>0</v>
      </c>
      <c r="O46" s="36">
        <f t="shared" si="15"/>
        <v>0</v>
      </c>
      <c r="P46" s="35">
        <f t="shared" si="15"/>
        <v>0</v>
      </c>
      <c r="Q46" s="36">
        <f t="shared" si="15"/>
        <v>0</v>
      </c>
      <c r="R46" s="35">
        <f t="shared" si="15"/>
        <v>0</v>
      </c>
      <c r="S46" s="36">
        <f t="shared" si="15"/>
        <v>0</v>
      </c>
      <c r="T46" s="35">
        <f>SUM(T44:T45)</f>
        <v>0</v>
      </c>
      <c r="U46" s="36">
        <f>SUM(U44:U45)</f>
        <v>0</v>
      </c>
      <c r="V46" s="33"/>
      <c r="W46" s="34"/>
      <c r="X46" s="37" t="s">
        <v>10</v>
      </c>
      <c r="Y46" s="38"/>
      <c r="Z46" s="39"/>
      <c r="AA46" s="39"/>
      <c r="AB46" s="39"/>
      <c r="AC46" s="39"/>
      <c r="AD46" s="39"/>
      <c r="AE46" s="39"/>
    </row>
    <row r="47" spans="1:31" ht="16.5" customHeight="1">
      <c r="A47" s="296"/>
      <c r="B47" s="292">
        <f>SUM(B46:C46)</f>
        <v>0</v>
      </c>
      <c r="C47" s="293"/>
      <c r="D47" s="292">
        <f>SUM(D46:E46)</f>
        <v>0</v>
      </c>
      <c r="E47" s="293"/>
      <c r="F47" s="292">
        <f>SUM(F46:G46)</f>
        <v>1</v>
      </c>
      <c r="G47" s="293"/>
      <c r="H47" s="292">
        <f>SUM(H46:I46)</f>
        <v>1</v>
      </c>
      <c r="I47" s="293"/>
      <c r="J47" s="292">
        <f>SUM(J46:K46)</f>
        <v>0</v>
      </c>
      <c r="K47" s="293"/>
      <c r="L47" s="292">
        <f>SUM(L46:M46)</f>
        <v>2</v>
      </c>
      <c r="M47" s="293"/>
      <c r="N47" s="292">
        <f>SUM(N46:O46)</f>
        <v>0</v>
      </c>
      <c r="O47" s="293"/>
      <c r="P47" s="292">
        <f>SUM(P46:Q46)</f>
        <v>0</v>
      </c>
      <c r="Q47" s="293"/>
      <c r="R47" s="292">
        <f>SUM(R46:S46)</f>
        <v>0</v>
      </c>
      <c r="S47" s="293"/>
      <c r="T47" s="302">
        <f>SUM(T46:U46)</f>
        <v>0</v>
      </c>
      <c r="U47" s="303"/>
      <c r="V47" s="22"/>
      <c r="W47" s="23"/>
      <c r="X47" s="6" t="s">
        <v>14</v>
      </c>
      <c r="Y47" s="11">
        <f>SUM(B47:U47)</f>
        <v>4</v>
      </c>
      <c r="Z47" s="4"/>
      <c r="AA47" s="4"/>
      <c r="AB47" s="4"/>
      <c r="AC47" s="4"/>
      <c r="AD47" s="4"/>
      <c r="AE47" s="4"/>
    </row>
    <row r="48" spans="1:31" ht="16.5" customHeight="1">
      <c r="A48" s="32" t="s">
        <v>8</v>
      </c>
      <c r="B48" s="26">
        <f>SUM(B4,B8,B12,B16,B20,B24,B28,B32,B36,B40,B44)</f>
        <v>0</v>
      </c>
      <c r="C48" s="27">
        <f>SUM(C4,C8,C12,C16,C20,C24,C28,C32,C36,C40,C44)</f>
        <v>2</v>
      </c>
      <c r="D48" s="26">
        <f aca="true" t="shared" si="16" ref="D48:W48">SUM(D4,D8,D12,D16,D20,D24,D28,D32,D36,D40,D44)</f>
        <v>2</v>
      </c>
      <c r="E48" s="27">
        <f t="shared" si="16"/>
        <v>0</v>
      </c>
      <c r="F48" s="26">
        <f t="shared" si="16"/>
        <v>0</v>
      </c>
      <c r="G48" s="27">
        <f t="shared" si="16"/>
        <v>1</v>
      </c>
      <c r="H48" s="26">
        <f t="shared" si="16"/>
        <v>4</v>
      </c>
      <c r="I48" s="27">
        <f t="shared" si="16"/>
        <v>2</v>
      </c>
      <c r="J48" s="26">
        <f t="shared" si="16"/>
        <v>0</v>
      </c>
      <c r="K48" s="27">
        <f t="shared" si="16"/>
        <v>0</v>
      </c>
      <c r="L48" s="26">
        <f t="shared" si="16"/>
        <v>0</v>
      </c>
      <c r="M48" s="27">
        <f t="shared" si="16"/>
        <v>4</v>
      </c>
      <c r="N48" s="26">
        <f t="shared" si="16"/>
        <v>3</v>
      </c>
      <c r="O48" s="27">
        <f t="shared" si="16"/>
        <v>1</v>
      </c>
      <c r="P48" s="26">
        <f t="shared" si="16"/>
        <v>2</v>
      </c>
      <c r="Q48" s="27">
        <f t="shared" si="16"/>
        <v>2</v>
      </c>
      <c r="R48" s="26">
        <f t="shared" si="16"/>
        <v>1</v>
      </c>
      <c r="S48" s="27">
        <f t="shared" si="16"/>
        <v>1</v>
      </c>
      <c r="T48" s="26">
        <f t="shared" si="16"/>
        <v>2</v>
      </c>
      <c r="U48" s="27">
        <f t="shared" si="16"/>
        <v>0</v>
      </c>
      <c r="V48" s="26">
        <f t="shared" si="16"/>
        <v>1</v>
      </c>
      <c r="W48" s="27">
        <f t="shared" si="16"/>
        <v>0</v>
      </c>
      <c r="X48" s="3"/>
      <c r="Y48" s="8"/>
      <c r="Z48" s="4"/>
      <c r="AA48" s="4"/>
      <c r="AB48" s="4"/>
      <c r="AC48" s="4"/>
      <c r="AD48" s="4"/>
      <c r="AE48" s="4"/>
    </row>
    <row r="49" spans="1:31" ht="16.5" customHeight="1">
      <c r="A49" s="32" t="s">
        <v>9</v>
      </c>
      <c r="B49" s="29">
        <f aca="true" t="shared" si="17" ref="B49:Q49">SUM(B5,B9,B13,B17,B21,B25,B29,B33,B37,B41,B45)</f>
        <v>0</v>
      </c>
      <c r="C49" s="25">
        <f t="shared" si="17"/>
        <v>0</v>
      </c>
      <c r="D49" s="29">
        <f t="shared" si="17"/>
        <v>2</v>
      </c>
      <c r="E49" s="25">
        <f t="shared" si="17"/>
        <v>0</v>
      </c>
      <c r="F49" s="29">
        <f t="shared" si="17"/>
        <v>1</v>
      </c>
      <c r="G49" s="25">
        <f t="shared" si="17"/>
        <v>2</v>
      </c>
      <c r="H49" s="29">
        <f t="shared" si="17"/>
        <v>0</v>
      </c>
      <c r="I49" s="25">
        <f t="shared" si="17"/>
        <v>2</v>
      </c>
      <c r="J49" s="29">
        <f t="shared" si="17"/>
        <v>0</v>
      </c>
      <c r="K49" s="25">
        <f t="shared" si="17"/>
        <v>3</v>
      </c>
      <c r="L49" s="29">
        <f t="shared" si="17"/>
        <v>2</v>
      </c>
      <c r="M49" s="25">
        <f t="shared" si="17"/>
        <v>0</v>
      </c>
      <c r="N49" s="29">
        <f t="shared" si="17"/>
        <v>1</v>
      </c>
      <c r="O49" s="25">
        <f t="shared" si="17"/>
        <v>0</v>
      </c>
      <c r="P49" s="29">
        <f t="shared" si="17"/>
        <v>1</v>
      </c>
      <c r="Q49" s="25">
        <f t="shared" si="17"/>
        <v>1</v>
      </c>
      <c r="R49" s="29">
        <f aca="true" t="shared" si="18" ref="R49:W49">SUM(R5,R9,R13,R17,R21,R25,R29,R33,R37,R41,R45)</f>
        <v>0</v>
      </c>
      <c r="S49" s="25">
        <f t="shared" si="18"/>
        <v>0</v>
      </c>
      <c r="T49" s="29">
        <f t="shared" si="18"/>
        <v>0</v>
      </c>
      <c r="U49" s="25">
        <f t="shared" si="18"/>
        <v>1</v>
      </c>
      <c r="V49" s="29">
        <f t="shared" si="18"/>
        <v>1</v>
      </c>
      <c r="W49" s="25">
        <f t="shared" si="18"/>
        <v>2</v>
      </c>
      <c r="X49" s="3"/>
      <c r="Y49" s="8"/>
      <c r="Z49" s="4"/>
      <c r="AA49" s="4"/>
      <c r="AB49" s="4"/>
      <c r="AC49" s="4"/>
      <c r="AD49" s="4"/>
      <c r="AE49" s="4"/>
    </row>
    <row r="50" spans="1:31" s="40" customFormat="1" ht="16.5" customHeight="1">
      <c r="A50" s="297" t="s">
        <v>10</v>
      </c>
      <c r="B50" s="43">
        <f aca="true" t="shared" si="19" ref="B50:W50">SUM(B6,B10,B14,B18,B22,B26,B30,B34,B38,B42,B46)</f>
        <v>0</v>
      </c>
      <c r="C50" s="44">
        <f t="shared" si="19"/>
        <v>2</v>
      </c>
      <c r="D50" s="43">
        <f t="shared" si="19"/>
        <v>4</v>
      </c>
      <c r="E50" s="44">
        <f t="shared" si="19"/>
        <v>0</v>
      </c>
      <c r="F50" s="43">
        <f t="shared" si="19"/>
        <v>1</v>
      </c>
      <c r="G50" s="44">
        <f t="shared" si="19"/>
        <v>3</v>
      </c>
      <c r="H50" s="43">
        <f t="shared" si="19"/>
        <v>4</v>
      </c>
      <c r="I50" s="44">
        <f t="shared" si="19"/>
        <v>4</v>
      </c>
      <c r="J50" s="43">
        <f t="shared" si="19"/>
        <v>0</v>
      </c>
      <c r="K50" s="44">
        <f t="shared" si="19"/>
        <v>3</v>
      </c>
      <c r="L50" s="43">
        <f t="shared" si="19"/>
        <v>2</v>
      </c>
      <c r="M50" s="44">
        <f t="shared" si="19"/>
        <v>4</v>
      </c>
      <c r="N50" s="43">
        <f t="shared" si="19"/>
        <v>4</v>
      </c>
      <c r="O50" s="44">
        <f t="shared" si="19"/>
        <v>1</v>
      </c>
      <c r="P50" s="43">
        <f t="shared" si="19"/>
        <v>3</v>
      </c>
      <c r="Q50" s="44">
        <f t="shared" si="19"/>
        <v>3</v>
      </c>
      <c r="R50" s="43">
        <f t="shared" si="19"/>
        <v>1</v>
      </c>
      <c r="S50" s="44">
        <f t="shared" si="19"/>
        <v>1</v>
      </c>
      <c r="T50" s="43">
        <f t="shared" si="19"/>
        <v>2</v>
      </c>
      <c r="U50" s="44">
        <f t="shared" si="19"/>
        <v>1</v>
      </c>
      <c r="V50" s="43">
        <f t="shared" si="19"/>
        <v>2</v>
      </c>
      <c r="W50" s="44">
        <f t="shared" si="19"/>
        <v>2</v>
      </c>
      <c r="X50" s="45"/>
      <c r="Y50" s="46">
        <f>(Y7+Y11+Y15+Y19+Y23+Y27+Y31+Y35+Y39+Y43)/2</f>
        <v>19.5</v>
      </c>
      <c r="Z50" s="39"/>
      <c r="AA50" s="39"/>
      <c r="AB50" s="39"/>
      <c r="AC50" s="39"/>
      <c r="AD50" s="39"/>
      <c r="AE50" s="39"/>
    </row>
    <row r="51" spans="1:31" ht="16.5" customHeight="1">
      <c r="A51" s="298"/>
      <c r="B51" s="76" t="s">
        <v>59</v>
      </c>
      <c r="C51" s="77" t="s">
        <v>42</v>
      </c>
      <c r="D51" s="76" t="s">
        <v>59</v>
      </c>
      <c r="E51" s="77" t="s">
        <v>42</v>
      </c>
      <c r="F51" s="76" t="s">
        <v>59</v>
      </c>
      <c r="G51" s="77" t="s">
        <v>42</v>
      </c>
      <c r="H51" s="76" t="s">
        <v>59</v>
      </c>
      <c r="I51" s="77" t="s">
        <v>42</v>
      </c>
      <c r="J51" s="76" t="s">
        <v>59</v>
      </c>
      <c r="K51" s="77" t="s">
        <v>42</v>
      </c>
      <c r="L51" s="76" t="s">
        <v>59</v>
      </c>
      <c r="M51" s="77" t="s">
        <v>42</v>
      </c>
      <c r="N51" s="76" t="s">
        <v>59</v>
      </c>
      <c r="O51" s="77" t="s">
        <v>42</v>
      </c>
      <c r="P51" s="76" t="s">
        <v>59</v>
      </c>
      <c r="Q51" s="77" t="s">
        <v>42</v>
      </c>
      <c r="R51" s="76" t="s">
        <v>59</v>
      </c>
      <c r="S51" s="77" t="s">
        <v>42</v>
      </c>
      <c r="T51" s="76" t="s">
        <v>59</v>
      </c>
      <c r="U51" s="77" t="s">
        <v>42</v>
      </c>
      <c r="V51" s="76" t="s">
        <v>59</v>
      </c>
      <c r="W51" s="77" t="s">
        <v>42</v>
      </c>
      <c r="X51" s="3"/>
      <c r="Y51" s="8"/>
      <c r="Z51" s="4"/>
      <c r="AA51" s="4"/>
      <c r="AB51" s="4"/>
      <c r="AC51" s="4"/>
      <c r="AD51" s="4"/>
      <c r="AE51" s="4"/>
    </row>
    <row r="52" spans="1:31" ht="91.5" customHeight="1">
      <c r="A52" s="1" t="s">
        <v>0</v>
      </c>
      <c r="B52" s="290" t="s">
        <v>51</v>
      </c>
      <c r="C52" s="291"/>
      <c r="D52" s="290" t="s">
        <v>55</v>
      </c>
      <c r="E52" s="291"/>
      <c r="F52" s="290" t="s">
        <v>19</v>
      </c>
      <c r="G52" s="291"/>
      <c r="H52" s="305" t="s">
        <v>48</v>
      </c>
      <c r="I52" s="306"/>
      <c r="J52" s="290" t="s">
        <v>7</v>
      </c>
      <c r="K52" s="291"/>
      <c r="L52" s="290" t="s">
        <v>1</v>
      </c>
      <c r="M52" s="291"/>
      <c r="N52" s="290" t="s">
        <v>13</v>
      </c>
      <c r="O52" s="291"/>
      <c r="P52" s="290" t="s">
        <v>49</v>
      </c>
      <c r="Q52" s="291"/>
      <c r="R52" s="290" t="s">
        <v>3</v>
      </c>
      <c r="S52" s="291"/>
      <c r="T52" s="290" t="s">
        <v>57</v>
      </c>
      <c r="U52" s="291"/>
      <c r="V52" s="290" t="s">
        <v>56</v>
      </c>
      <c r="W52" s="291"/>
      <c r="X52" s="5"/>
      <c r="Y52" s="2" t="s">
        <v>11</v>
      </c>
      <c r="Z52" s="4"/>
      <c r="AA52" s="4"/>
      <c r="AB52" s="4"/>
      <c r="AC52" s="4"/>
      <c r="AD52" s="4"/>
      <c r="AE52" s="4"/>
    </row>
    <row r="58" ht="14.25">
      <c r="A58" s="80" t="s">
        <v>62</v>
      </c>
    </row>
    <row r="59" ht="14.25">
      <c r="A59" s="80" t="s">
        <v>63</v>
      </c>
    </row>
  </sheetData>
  <mergeCells count="144">
    <mergeCell ref="A4:A7"/>
    <mergeCell ref="A16:A19"/>
    <mergeCell ref="B11:C11"/>
    <mergeCell ref="A20:A23"/>
    <mergeCell ref="A8:A11"/>
    <mergeCell ref="A12:A15"/>
    <mergeCell ref="B15:C15"/>
    <mergeCell ref="B19:C19"/>
    <mergeCell ref="A50:A51"/>
    <mergeCell ref="A28:A31"/>
    <mergeCell ref="A36:A39"/>
    <mergeCell ref="A32:A35"/>
    <mergeCell ref="A40:A43"/>
    <mergeCell ref="A44:A47"/>
    <mergeCell ref="H15:I15"/>
    <mergeCell ref="P23:Q23"/>
    <mergeCell ref="D1:E1"/>
    <mergeCell ref="D23:E23"/>
    <mergeCell ref="D7:E7"/>
    <mergeCell ref="D15:E15"/>
    <mergeCell ref="D19:E19"/>
    <mergeCell ref="P1:Q1"/>
    <mergeCell ref="P7:Q7"/>
    <mergeCell ref="P19:Q19"/>
    <mergeCell ref="F23:G23"/>
    <mergeCell ref="B35:C35"/>
    <mergeCell ref="B23:C23"/>
    <mergeCell ref="H35:I35"/>
    <mergeCell ref="F31:G31"/>
    <mergeCell ref="D35:E35"/>
    <mergeCell ref="D31:E31"/>
    <mergeCell ref="B31:C31"/>
    <mergeCell ref="H27:I27"/>
    <mergeCell ref="H31:I31"/>
    <mergeCell ref="B1:C1"/>
    <mergeCell ref="F39:G39"/>
    <mergeCell ref="P39:Q39"/>
    <mergeCell ref="H39:I39"/>
    <mergeCell ref="H1:I1"/>
    <mergeCell ref="H7:I7"/>
    <mergeCell ref="F1:G1"/>
    <mergeCell ref="F7:G7"/>
    <mergeCell ref="F35:G35"/>
    <mergeCell ref="F19:G19"/>
    <mergeCell ref="J1:K1"/>
    <mergeCell ref="J7:K7"/>
    <mergeCell ref="J35:K35"/>
    <mergeCell ref="J15:K15"/>
    <mergeCell ref="J19:K19"/>
    <mergeCell ref="J27:K27"/>
    <mergeCell ref="D39:E39"/>
    <mergeCell ref="B39:C39"/>
    <mergeCell ref="B43:C43"/>
    <mergeCell ref="P11:Q11"/>
    <mergeCell ref="F11:G11"/>
    <mergeCell ref="H11:I11"/>
    <mergeCell ref="J11:K11"/>
    <mergeCell ref="N11:O11"/>
    <mergeCell ref="N35:O35"/>
    <mergeCell ref="N15:O15"/>
    <mergeCell ref="B52:C52"/>
    <mergeCell ref="D52:E52"/>
    <mergeCell ref="P52:Q52"/>
    <mergeCell ref="F52:G52"/>
    <mergeCell ref="N52:O52"/>
    <mergeCell ref="H23:I23"/>
    <mergeCell ref="R52:S52"/>
    <mergeCell ref="H52:I52"/>
    <mergeCell ref="L52:M52"/>
    <mergeCell ref="J52:K52"/>
    <mergeCell ref="J39:K39"/>
    <mergeCell ref="L35:M35"/>
    <mergeCell ref="L39:M39"/>
    <mergeCell ref="J31:K31"/>
    <mergeCell ref="L31:M31"/>
    <mergeCell ref="A24:A27"/>
    <mergeCell ref="B27:C27"/>
    <mergeCell ref="D27:E27"/>
    <mergeCell ref="F27:G27"/>
    <mergeCell ref="R27:S27"/>
    <mergeCell ref="L1:M1"/>
    <mergeCell ref="R1:S1"/>
    <mergeCell ref="R7:S7"/>
    <mergeCell ref="R15:S15"/>
    <mergeCell ref="R19:S19"/>
    <mergeCell ref="R23:S23"/>
    <mergeCell ref="N27:O27"/>
    <mergeCell ref="L7:M7"/>
    <mergeCell ref="L11:M11"/>
    <mergeCell ref="L15:M15"/>
    <mergeCell ref="P27:Q27"/>
    <mergeCell ref="N7:O7"/>
    <mergeCell ref="L19:M19"/>
    <mergeCell ref="L23:M23"/>
    <mergeCell ref="N19:O19"/>
    <mergeCell ref="N23:O23"/>
    <mergeCell ref="J43:K43"/>
    <mergeCell ref="L43:M43"/>
    <mergeCell ref="D43:E43"/>
    <mergeCell ref="F43:G43"/>
    <mergeCell ref="H43:I43"/>
    <mergeCell ref="T1:U1"/>
    <mergeCell ref="T7:U7"/>
    <mergeCell ref="N43:O43"/>
    <mergeCell ref="R43:S43"/>
    <mergeCell ref="P31:Q31"/>
    <mergeCell ref="N39:O39"/>
    <mergeCell ref="R35:S35"/>
    <mergeCell ref="R11:S11"/>
    <mergeCell ref="N1:O1"/>
    <mergeCell ref="P15:Q15"/>
    <mergeCell ref="T27:U27"/>
    <mergeCell ref="T23:U23"/>
    <mergeCell ref="T19:U19"/>
    <mergeCell ref="T11:U11"/>
    <mergeCell ref="T15:U15"/>
    <mergeCell ref="P43:Q43"/>
    <mergeCell ref="T52:U52"/>
    <mergeCell ref="T31:U31"/>
    <mergeCell ref="T39:U39"/>
    <mergeCell ref="T35:U35"/>
    <mergeCell ref="R31:S31"/>
    <mergeCell ref="R47:S47"/>
    <mergeCell ref="T47:U47"/>
    <mergeCell ref="B47:C47"/>
    <mergeCell ref="D47:E47"/>
    <mergeCell ref="F47:G47"/>
    <mergeCell ref="H47:I47"/>
    <mergeCell ref="J47:K47"/>
    <mergeCell ref="L47:M47"/>
    <mergeCell ref="N47:O47"/>
    <mergeCell ref="P47:Q47"/>
    <mergeCell ref="V1:W1"/>
    <mergeCell ref="V7:W7"/>
    <mergeCell ref="V11:W11"/>
    <mergeCell ref="V15:W15"/>
    <mergeCell ref="V19:W19"/>
    <mergeCell ref="V23:W23"/>
    <mergeCell ref="V27:W27"/>
    <mergeCell ref="V31:W31"/>
    <mergeCell ref="V35:W35"/>
    <mergeCell ref="V39:W39"/>
    <mergeCell ref="V43:W43"/>
    <mergeCell ref="V52:W52"/>
  </mergeCells>
  <printOptions/>
  <pageMargins left="0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8"/>
  <dimension ref="A1:AC55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1" width="4.28125" style="0" customWidth="1"/>
    <col min="22" max="22" width="15.421875" style="0" customWidth="1"/>
    <col min="23" max="23" width="14.8515625" style="0" bestFit="1" customWidth="1"/>
  </cols>
  <sheetData>
    <row r="1" spans="1:29" ht="91.5" customHeight="1">
      <c r="A1" s="1" t="s">
        <v>0</v>
      </c>
      <c r="B1" s="290" t="s">
        <v>51</v>
      </c>
      <c r="C1" s="291"/>
      <c r="D1" s="290" t="s">
        <v>2</v>
      </c>
      <c r="E1" s="291"/>
      <c r="F1" s="290" t="s">
        <v>19</v>
      </c>
      <c r="G1" s="291"/>
      <c r="H1" s="305" t="s">
        <v>48</v>
      </c>
      <c r="I1" s="306"/>
      <c r="J1" s="290" t="s">
        <v>1</v>
      </c>
      <c r="K1" s="291"/>
      <c r="L1" s="290" t="s">
        <v>49</v>
      </c>
      <c r="M1" s="291"/>
      <c r="N1" s="290" t="s">
        <v>13</v>
      </c>
      <c r="O1" s="291"/>
      <c r="P1" s="290" t="s">
        <v>54</v>
      </c>
      <c r="Q1" s="291"/>
      <c r="R1" s="290" t="s">
        <v>12</v>
      </c>
      <c r="S1" s="291"/>
      <c r="T1" s="290" t="s">
        <v>39</v>
      </c>
      <c r="U1" s="291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76" t="s">
        <v>59</v>
      </c>
      <c r="Q3" s="77" t="s">
        <v>42</v>
      </c>
      <c r="R3" s="76" t="s">
        <v>59</v>
      </c>
      <c r="S3" s="77" t="s">
        <v>42</v>
      </c>
      <c r="T3" s="76" t="s">
        <v>59</v>
      </c>
      <c r="U3" s="7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294" t="s">
        <v>51</v>
      </c>
      <c r="B4" s="17"/>
      <c r="C4" s="18"/>
      <c r="D4" s="13">
        <v>1</v>
      </c>
      <c r="E4" s="14"/>
      <c r="F4" s="13"/>
      <c r="G4" s="14">
        <v>1</v>
      </c>
      <c r="H4" s="13"/>
      <c r="I4" s="14">
        <v>1</v>
      </c>
      <c r="J4" s="13"/>
      <c r="K4" s="14">
        <v>1</v>
      </c>
      <c r="L4" s="13"/>
      <c r="M4" s="14"/>
      <c r="N4" s="13"/>
      <c r="O4" s="14"/>
      <c r="P4" s="13"/>
      <c r="Q4" s="14"/>
      <c r="R4" s="13">
        <v>1</v>
      </c>
      <c r="S4" s="14"/>
      <c r="T4" s="13">
        <v>1</v>
      </c>
      <c r="U4" s="14"/>
      <c r="V4" s="5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295"/>
      <c r="B5" s="19"/>
      <c r="C5" s="20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5"/>
      <c r="W5" s="10"/>
      <c r="X5" s="4"/>
      <c r="Y5" s="4"/>
      <c r="Z5" s="4"/>
      <c r="AA5" s="4"/>
      <c r="AB5" s="4"/>
      <c r="AC5" s="4"/>
    </row>
    <row r="6" spans="1:29" s="40" customFormat="1" ht="16.5" customHeight="1">
      <c r="A6" s="295"/>
      <c r="B6" s="33"/>
      <c r="C6" s="34"/>
      <c r="D6" s="35">
        <f aca="true" t="shared" si="0" ref="D6:U6">SUM(D4:D5)</f>
        <v>1</v>
      </c>
      <c r="E6" s="36">
        <f t="shared" si="0"/>
        <v>0</v>
      </c>
      <c r="F6" s="35">
        <f t="shared" si="0"/>
        <v>0</v>
      </c>
      <c r="G6" s="36">
        <f t="shared" si="0"/>
        <v>1</v>
      </c>
      <c r="H6" s="35">
        <f t="shared" si="0"/>
        <v>0</v>
      </c>
      <c r="I6" s="36">
        <f t="shared" si="0"/>
        <v>1</v>
      </c>
      <c r="J6" s="35">
        <f t="shared" si="0"/>
        <v>0</v>
      </c>
      <c r="K6" s="36">
        <f t="shared" si="0"/>
        <v>1</v>
      </c>
      <c r="L6" s="35">
        <f t="shared" si="0"/>
        <v>0</v>
      </c>
      <c r="M6" s="36">
        <f t="shared" si="0"/>
        <v>0</v>
      </c>
      <c r="N6" s="35">
        <f t="shared" si="0"/>
        <v>0</v>
      </c>
      <c r="O6" s="36">
        <f t="shared" si="0"/>
        <v>0</v>
      </c>
      <c r="P6" s="35">
        <f t="shared" si="0"/>
        <v>0</v>
      </c>
      <c r="Q6" s="36">
        <f t="shared" si="0"/>
        <v>0</v>
      </c>
      <c r="R6" s="35">
        <f t="shared" si="0"/>
        <v>1</v>
      </c>
      <c r="S6" s="36">
        <f t="shared" si="0"/>
        <v>0</v>
      </c>
      <c r="T6" s="35">
        <f t="shared" si="0"/>
        <v>1</v>
      </c>
      <c r="U6" s="36">
        <f t="shared" si="0"/>
        <v>0</v>
      </c>
      <c r="V6" s="37" t="s">
        <v>10</v>
      </c>
      <c r="W6" s="38"/>
      <c r="X6" s="39"/>
      <c r="Y6" s="39"/>
      <c r="Z6" s="39"/>
      <c r="AA6" s="39"/>
      <c r="AB6" s="39"/>
      <c r="AC6" s="39"/>
    </row>
    <row r="7" spans="1:29" ht="16.5" customHeight="1">
      <c r="A7" s="296"/>
      <c r="B7" s="22"/>
      <c r="C7" s="23"/>
      <c r="D7" s="292">
        <f>SUM(D6:E6)</f>
        <v>1</v>
      </c>
      <c r="E7" s="293"/>
      <c r="F7" s="292">
        <f>SUM(F6:G6)</f>
        <v>1</v>
      </c>
      <c r="G7" s="293"/>
      <c r="H7" s="292">
        <f>SUM(H6:I6)</f>
        <v>1</v>
      </c>
      <c r="I7" s="293"/>
      <c r="J7" s="292">
        <f>SUM(J6:K6)</f>
        <v>1</v>
      </c>
      <c r="K7" s="293"/>
      <c r="L7" s="292">
        <f>SUM(L6:M6)</f>
        <v>0</v>
      </c>
      <c r="M7" s="293"/>
      <c r="N7" s="292">
        <f>SUM(N6:O6)</f>
        <v>0</v>
      </c>
      <c r="O7" s="293"/>
      <c r="P7" s="292">
        <f>SUM(P6:Q6)</f>
        <v>0</v>
      </c>
      <c r="Q7" s="293"/>
      <c r="R7" s="292">
        <f>SUM(R6:S6)</f>
        <v>1</v>
      </c>
      <c r="S7" s="293"/>
      <c r="T7" s="292">
        <f>SUM(T6:U6)</f>
        <v>1</v>
      </c>
      <c r="U7" s="293"/>
      <c r="V7" s="6" t="s">
        <v>14</v>
      </c>
      <c r="W7" s="11">
        <f>SUM(B7:U7)</f>
        <v>6</v>
      </c>
      <c r="X7" s="4"/>
      <c r="Y7" s="4"/>
      <c r="Z7" s="4"/>
      <c r="AA7" s="4"/>
      <c r="AB7" s="4"/>
      <c r="AC7" s="4"/>
    </row>
    <row r="8" spans="1:29" ht="16.5" customHeight="1">
      <c r="A8" s="294" t="s">
        <v>2</v>
      </c>
      <c r="B8" s="13"/>
      <c r="C8" s="14">
        <v>1</v>
      </c>
      <c r="D8" s="17"/>
      <c r="E8" s="18"/>
      <c r="F8" s="13">
        <v>1</v>
      </c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3"/>
      <c r="S8" s="14"/>
      <c r="T8" s="13"/>
      <c r="U8" s="14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295"/>
      <c r="B9" s="15"/>
      <c r="C9" s="16"/>
      <c r="D9" s="19"/>
      <c r="E9" s="20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T9" s="15"/>
      <c r="U9" s="16"/>
      <c r="V9" s="5"/>
      <c r="W9" s="10"/>
      <c r="X9" s="4"/>
      <c r="Y9" s="4"/>
      <c r="Z9" s="4"/>
      <c r="AA9" s="4"/>
      <c r="AB9" s="4"/>
      <c r="AC9" s="4"/>
    </row>
    <row r="10" spans="1:29" s="40" customFormat="1" ht="16.5" customHeight="1">
      <c r="A10" s="295"/>
      <c r="B10" s="35">
        <f>SUM(B8:B9)</f>
        <v>0</v>
      </c>
      <c r="C10" s="36">
        <f>SUM(C8:C9)</f>
        <v>1</v>
      </c>
      <c r="D10" s="33"/>
      <c r="E10" s="34"/>
      <c r="F10" s="35">
        <f aca="true" t="shared" si="1" ref="F10:U10">SUM(F8:F9)</f>
        <v>1</v>
      </c>
      <c r="G10" s="36">
        <f t="shared" si="1"/>
        <v>0</v>
      </c>
      <c r="H10" s="35">
        <f t="shared" si="1"/>
        <v>0</v>
      </c>
      <c r="I10" s="36">
        <f t="shared" si="1"/>
        <v>0</v>
      </c>
      <c r="J10" s="35">
        <f t="shared" si="1"/>
        <v>0</v>
      </c>
      <c r="K10" s="36">
        <f t="shared" si="1"/>
        <v>0</v>
      </c>
      <c r="L10" s="35">
        <f t="shared" si="1"/>
        <v>0</v>
      </c>
      <c r="M10" s="36">
        <f t="shared" si="1"/>
        <v>0</v>
      </c>
      <c r="N10" s="35">
        <f t="shared" si="1"/>
        <v>0</v>
      </c>
      <c r="O10" s="36">
        <f t="shared" si="1"/>
        <v>0</v>
      </c>
      <c r="P10" s="35">
        <f t="shared" si="1"/>
        <v>0</v>
      </c>
      <c r="Q10" s="36">
        <f t="shared" si="1"/>
        <v>0</v>
      </c>
      <c r="R10" s="35">
        <f t="shared" si="1"/>
        <v>0</v>
      </c>
      <c r="S10" s="36">
        <f t="shared" si="1"/>
        <v>0</v>
      </c>
      <c r="T10" s="35">
        <f t="shared" si="1"/>
        <v>0</v>
      </c>
      <c r="U10" s="36">
        <f t="shared" si="1"/>
        <v>0</v>
      </c>
      <c r="V10" s="37" t="s">
        <v>10</v>
      </c>
      <c r="W10" s="38"/>
      <c r="X10" s="39"/>
      <c r="Y10" s="39"/>
      <c r="Z10" s="39"/>
      <c r="AA10" s="39"/>
      <c r="AB10" s="39"/>
      <c r="AC10" s="39"/>
    </row>
    <row r="11" spans="1:29" ht="16.5" customHeight="1">
      <c r="A11" s="296"/>
      <c r="B11" s="292">
        <f>SUM(B10:C10)</f>
        <v>1</v>
      </c>
      <c r="C11" s="293"/>
      <c r="D11" s="22"/>
      <c r="E11" s="23"/>
      <c r="F11" s="292">
        <f>SUM(F10:G10)</f>
        <v>1</v>
      </c>
      <c r="G11" s="293"/>
      <c r="H11" s="292">
        <f>SUM(H10:I10)</f>
        <v>0</v>
      </c>
      <c r="I11" s="293"/>
      <c r="J11" s="292">
        <f>SUM(J10:K10)</f>
        <v>0</v>
      </c>
      <c r="K11" s="293"/>
      <c r="L11" s="292">
        <f>SUM(L10:M10)</f>
        <v>0</v>
      </c>
      <c r="M11" s="293"/>
      <c r="N11" s="292">
        <f>SUM(N10:O10)</f>
        <v>0</v>
      </c>
      <c r="O11" s="293"/>
      <c r="P11" s="292">
        <f>SUM(P10:Q10)</f>
        <v>0</v>
      </c>
      <c r="Q11" s="293"/>
      <c r="R11" s="292">
        <f>SUM(R10:S10)</f>
        <v>0</v>
      </c>
      <c r="S11" s="293"/>
      <c r="T11" s="292">
        <f>SUM(T10:U10)</f>
        <v>0</v>
      </c>
      <c r="U11" s="293"/>
      <c r="V11" s="6" t="s">
        <v>14</v>
      </c>
      <c r="W11" s="11">
        <f>SUM(B11:U11)</f>
        <v>2</v>
      </c>
      <c r="X11" s="4"/>
      <c r="Y11" s="4"/>
      <c r="Z11" s="4"/>
      <c r="AA11" s="4"/>
      <c r="AB11" s="4"/>
      <c r="AC11" s="4"/>
    </row>
    <row r="12" spans="1:29" ht="16.5" customHeight="1">
      <c r="A12" s="294" t="s">
        <v>19</v>
      </c>
      <c r="B12" s="13">
        <v>1</v>
      </c>
      <c r="C12" s="14"/>
      <c r="D12" s="13"/>
      <c r="E12" s="14">
        <v>1</v>
      </c>
      <c r="F12" s="17"/>
      <c r="G12" s="18"/>
      <c r="H12" s="13"/>
      <c r="I12" s="14"/>
      <c r="J12" s="13"/>
      <c r="K12" s="14"/>
      <c r="L12" s="13"/>
      <c r="M12" s="14"/>
      <c r="N12" s="13"/>
      <c r="O12" s="14">
        <v>1</v>
      </c>
      <c r="P12" s="13"/>
      <c r="Q12" s="14"/>
      <c r="R12" s="13">
        <v>1</v>
      </c>
      <c r="S12" s="14"/>
      <c r="T12" s="13"/>
      <c r="U12" s="14"/>
      <c r="V12" s="5" t="s">
        <v>8</v>
      </c>
      <c r="W12" s="12"/>
      <c r="X12" s="4"/>
      <c r="Y12" s="4"/>
      <c r="Z12" s="4"/>
      <c r="AA12" s="4"/>
      <c r="AB12" s="4"/>
      <c r="AC12" s="4"/>
    </row>
    <row r="13" spans="1:29" ht="16.5" customHeight="1">
      <c r="A13" s="295"/>
      <c r="B13" s="15"/>
      <c r="C13" s="16"/>
      <c r="D13" s="15"/>
      <c r="E13" s="16"/>
      <c r="F13" s="19"/>
      <c r="G13" s="20"/>
      <c r="H13" s="15"/>
      <c r="I13" s="16"/>
      <c r="J13" s="15"/>
      <c r="K13" s="16"/>
      <c r="L13" s="15"/>
      <c r="M13" s="16"/>
      <c r="N13" s="15"/>
      <c r="O13" s="16"/>
      <c r="P13" s="15">
        <v>1</v>
      </c>
      <c r="Q13" s="16"/>
      <c r="R13" s="15"/>
      <c r="S13" s="16"/>
      <c r="T13" s="15"/>
      <c r="U13" s="16"/>
      <c r="V13" s="5"/>
      <c r="W13" s="10"/>
      <c r="X13" s="4"/>
      <c r="Y13" s="4"/>
      <c r="Z13" s="4"/>
      <c r="AA13" s="4"/>
      <c r="AB13" s="4"/>
      <c r="AC13" s="4"/>
    </row>
    <row r="14" spans="1:29" s="40" customFormat="1" ht="16.5" customHeight="1">
      <c r="A14" s="295"/>
      <c r="B14" s="35">
        <f>SUM(B12:B13)</f>
        <v>1</v>
      </c>
      <c r="C14" s="36">
        <f>SUM(C12:C13)</f>
        <v>0</v>
      </c>
      <c r="D14" s="35">
        <f>SUM(D12:D13)</f>
        <v>0</v>
      </c>
      <c r="E14" s="36">
        <f>SUM(E12:E13)</f>
        <v>1</v>
      </c>
      <c r="F14" s="33"/>
      <c r="G14" s="34"/>
      <c r="H14" s="35">
        <f aca="true" t="shared" si="2" ref="H14:U14">SUM(H12:H13)</f>
        <v>0</v>
      </c>
      <c r="I14" s="36">
        <f t="shared" si="2"/>
        <v>0</v>
      </c>
      <c r="J14" s="35">
        <f t="shared" si="2"/>
        <v>0</v>
      </c>
      <c r="K14" s="36">
        <f t="shared" si="2"/>
        <v>0</v>
      </c>
      <c r="L14" s="35">
        <f t="shared" si="2"/>
        <v>0</v>
      </c>
      <c r="M14" s="36">
        <f t="shared" si="2"/>
        <v>0</v>
      </c>
      <c r="N14" s="35">
        <f t="shared" si="2"/>
        <v>0</v>
      </c>
      <c r="O14" s="36">
        <f t="shared" si="2"/>
        <v>1</v>
      </c>
      <c r="P14" s="35">
        <f t="shared" si="2"/>
        <v>1</v>
      </c>
      <c r="Q14" s="36">
        <f t="shared" si="2"/>
        <v>0</v>
      </c>
      <c r="R14" s="35">
        <f t="shared" si="2"/>
        <v>1</v>
      </c>
      <c r="S14" s="36">
        <f t="shared" si="2"/>
        <v>0</v>
      </c>
      <c r="T14" s="35">
        <f t="shared" si="2"/>
        <v>0</v>
      </c>
      <c r="U14" s="36">
        <f t="shared" si="2"/>
        <v>0</v>
      </c>
      <c r="V14" s="37" t="s">
        <v>10</v>
      </c>
      <c r="W14" s="38"/>
      <c r="X14" s="39"/>
      <c r="Y14" s="39"/>
      <c r="Z14" s="39"/>
      <c r="AA14" s="39"/>
      <c r="AB14" s="39"/>
      <c r="AC14" s="39"/>
    </row>
    <row r="15" spans="1:29" ht="16.5" customHeight="1">
      <c r="A15" s="296"/>
      <c r="B15" s="292">
        <f>SUM(B14:C14)</f>
        <v>1</v>
      </c>
      <c r="C15" s="293"/>
      <c r="D15" s="292">
        <f>SUM(D14:E14)</f>
        <v>1</v>
      </c>
      <c r="E15" s="293"/>
      <c r="F15" s="22"/>
      <c r="G15" s="23"/>
      <c r="H15" s="292">
        <f>SUM(H14:I14)</f>
        <v>0</v>
      </c>
      <c r="I15" s="293"/>
      <c r="J15" s="292">
        <f>SUM(J14:K14)</f>
        <v>0</v>
      </c>
      <c r="K15" s="293"/>
      <c r="L15" s="292">
        <f>SUM(L14:M14)</f>
        <v>0</v>
      </c>
      <c r="M15" s="293"/>
      <c r="N15" s="292">
        <f>SUM(N14:O14)</f>
        <v>1</v>
      </c>
      <c r="O15" s="293"/>
      <c r="P15" s="292">
        <f>SUM(P14:Q14)</f>
        <v>1</v>
      </c>
      <c r="Q15" s="293"/>
      <c r="R15" s="292">
        <f>SUM(R14:S14)</f>
        <v>1</v>
      </c>
      <c r="S15" s="293"/>
      <c r="T15" s="292">
        <f>SUM(T14:U14)</f>
        <v>0</v>
      </c>
      <c r="U15" s="293"/>
      <c r="V15" s="6" t="s">
        <v>14</v>
      </c>
      <c r="W15" s="11">
        <f>SUM(B15:U15)</f>
        <v>5</v>
      </c>
      <c r="X15" s="4"/>
      <c r="Y15" s="4"/>
      <c r="Z15" s="4"/>
      <c r="AA15" s="4"/>
      <c r="AB15" s="4"/>
      <c r="AC15" s="4"/>
    </row>
    <row r="16" spans="1:29" ht="16.5" customHeight="1">
      <c r="A16" s="294" t="s">
        <v>48</v>
      </c>
      <c r="B16" s="13">
        <v>1</v>
      </c>
      <c r="C16" s="14"/>
      <c r="D16" s="13"/>
      <c r="E16" s="14"/>
      <c r="F16" s="13"/>
      <c r="G16" s="14"/>
      <c r="H16" s="17"/>
      <c r="I16" s="18"/>
      <c r="J16" s="13">
        <v>1</v>
      </c>
      <c r="K16" s="14"/>
      <c r="L16" s="13"/>
      <c r="M16" s="14"/>
      <c r="N16" s="13"/>
      <c r="O16" s="14"/>
      <c r="P16" s="13"/>
      <c r="Q16" s="14"/>
      <c r="R16" s="13"/>
      <c r="S16" s="14"/>
      <c r="T16" s="13">
        <v>1</v>
      </c>
      <c r="U16" s="14"/>
      <c r="V16" s="5" t="s">
        <v>8</v>
      </c>
      <c r="W16" s="12"/>
      <c r="X16" s="4"/>
      <c r="Y16" s="4"/>
      <c r="Z16" s="4"/>
      <c r="AA16" s="4"/>
      <c r="AB16" s="4"/>
      <c r="AC16" s="4"/>
    </row>
    <row r="17" spans="1:29" ht="16.5" customHeight="1">
      <c r="A17" s="295"/>
      <c r="B17" s="15"/>
      <c r="C17" s="16"/>
      <c r="D17" s="15"/>
      <c r="E17" s="16"/>
      <c r="F17" s="15"/>
      <c r="G17" s="16"/>
      <c r="H17" s="19"/>
      <c r="I17" s="20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5"/>
      <c r="W17" s="10"/>
      <c r="X17" s="4"/>
      <c r="Y17" s="4"/>
      <c r="Z17" s="4"/>
      <c r="AA17" s="4"/>
      <c r="AB17" s="4"/>
      <c r="AC17" s="4"/>
    </row>
    <row r="18" spans="1:29" s="40" customFormat="1" ht="16.5" customHeight="1">
      <c r="A18" s="295"/>
      <c r="B18" s="35">
        <f aca="true" t="shared" si="3" ref="B18:G18">SUM(B16:B17)</f>
        <v>1</v>
      </c>
      <c r="C18" s="36">
        <f t="shared" si="3"/>
        <v>0</v>
      </c>
      <c r="D18" s="35">
        <f t="shared" si="3"/>
        <v>0</v>
      </c>
      <c r="E18" s="36">
        <f t="shared" si="3"/>
        <v>0</v>
      </c>
      <c r="F18" s="35">
        <f t="shared" si="3"/>
        <v>0</v>
      </c>
      <c r="G18" s="36">
        <f t="shared" si="3"/>
        <v>0</v>
      </c>
      <c r="H18" s="33"/>
      <c r="I18" s="34"/>
      <c r="J18" s="35">
        <f aca="true" t="shared" si="4" ref="J18:U18">SUM(J16:J17)</f>
        <v>1</v>
      </c>
      <c r="K18" s="36">
        <f t="shared" si="4"/>
        <v>0</v>
      </c>
      <c r="L18" s="35">
        <f t="shared" si="4"/>
        <v>0</v>
      </c>
      <c r="M18" s="36">
        <f t="shared" si="4"/>
        <v>0</v>
      </c>
      <c r="N18" s="35">
        <f t="shared" si="4"/>
        <v>0</v>
      </c>
      <c r="O18" s="36">
        <f t="shared" si="4"/>
        <v>0</v>
      </c>
      <c r="P18" s="35">
        <f t="shared" si="4"/>
        <v>0</v>
      </c>
      <c r="Q18" s="36">
        <f t="shared" si="4"/>
        <v>0</v>
      </c>
      <c r="R18" s="35">
        <f t="shared" si="4"/>
        <v>0</v>
      </c>
      <c r="S18" s="36">
        <f t="shared" si="4"/>
        <v>0</v>
      </c>
      <c r="T18" s="35">
        <f t="shared" si="4"/>
        <v>1</v>
      </c>
      <c r="U18" s="36">
        <f t="shared" si="4"/>
        <v>0</v>
      </c>
      <c r="V18" s="37" t="s">
        <v>10</v>
      </c>
      <c r="W18" s="38"/>
      <c r="X18" s="39"/>
      <c r="Y18" s="39"/>
      <c r="Z18" s="39"/>
      <c r="AA18" s="39"/>
      <c r="AB18" s="39"/>
      <c r="AC18" s="39"/>
    </row>
    <row r="19" spans="1:29" ht="16.5" customHeight="1">
      <c r="A19" s="296"/>
      <c r="B19" s="292">
        <f>SUM(B18:C18)</f>
        <v>1</v>
      </c>
      <c r="C19" s="293"/>
      <c r="D19" s="292">
        <f>SUM(D18:E18)</f>
        <v>0</v>
      </c>
      <c r="E19" s="293"/>
      <c r="F19" s="292">
        <f>SUM(F18:G18)</f>
        <v>0</v>
      </c>
      <c r="G19" s="293"/>
      <c r="H19" s="22"/>
      <c r="I19" s="23"/>
      <c r="J19" s="292">
        <f>SUM(J18:K18)</f>
        <v>1</v>
      </c>
      <c r="K19" s="293"/>
      <c r="L19" s="292">
        <f>SUM(L18:M18)</f>
        <v>0</v>
      </c>
      <c r="M19" s="293"/>
      <c r="N19" s="292">
        <f>SUM(N18:O18)</f>
        <v>0</v>
      </c>
      <c r="O19" s="293"/>
      <c r="P19" s="292">
        <f>SUM(P18:Q18)</f>
        <v>0</v>
      </c>
      <c r="Q19" s="293"/>
      <c r="R19" s="292">
        <f>SUM(R18:S18)</f>
        <v>0</v>
      </c>
      <c r="S19" s="293"/>
      <c r="T19" s="292">
        <f>SUM(T18:U18)</f>
        <v>1</v>
      </c>
      <c r="U19" s="293"/>
      <c r="V19" s="6" t="s">
        <v>14</v>
      </c>
      <c r="W19" s="11">
        <f>SUM(B19:U19)</f>
        <v>3</v>
      </c>
      <c r="X19" s="4"/>
      <c r="Y19" s="4"/>
      <c r="Z19" s="4"/>
      <c r="AA19" s="4"/>
      <c r="AB19" s="4"/>
      <c r="AC19" s="4"/>
    </row>
    <row r="20" spans="1:29" ht="16.5" customHeight="1">
      <c r="A20" s="294" t="s">
        <v>1</v>
      </c>
      <c r="B20" s="13">
        <v>1</v>
      </c>
      <c r="C20" s="14"/>
      <c r="D20" s="13"/>
      <c r="E20" s="14"/>
      <c r="F20" s="13"/>
      <c r="G20" s="14"/>
      <c r="H20" s="13"/>
      <c r="I20" s="14">
        <v>1</v>
      </c>
      <c r="J20" s="17"/>
      <c r="K20" s="18"/>
      <c r="L20" s="13"/>
      <c r="M20" s="14"/>
      <c r="N20" s="13"/>
      <c r="O20" s="14"/>
      <c r="P20" s="13"/>
      <c r="Q20" s="14">
        <v>1</v>
      </c>
      <c r="R20" s="13">
        <v>1</v>
      </c>
      <c r="S20" s="14">
        <v>1</v>
      </c>
      <c r="T20" s="13"/>
      <c r="U20" s="14"/>
      <c r="V20" s="5" t="s">
        <v>8</v>
      </c>
      <c r="W20" s="12"/>
      <c r="X20" s="4"/>
      <c r="Y20" s="4"/>
      <c r="Z20" s="4"/>
      <c r="AA20" s="4"/>
      <c r="AB20" s="4"/>
      <c r="AC20" s="4"/>
    </row>
    <row r="21" spans="1:29" ht="16.5" customHeight="1">
      <c r="A21" s="295"/>
      <c r="B21" s="15"/>
      <c r="C21" s="16"/>
      <c r="D21" s="15"/>
      <c r="E21" s="16"/>
      <c r="F21" s="15"/>
      <c r="G21" s="16"/>
      <c r="H21" s="15"/>
      <c r="I21" s="16"/>
      <c r="J21" s="19"/>
      <c r="K21" s="20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5"/>
      <c r="W21" s="10"/>
      <c r="X21" s="4"/>
      <c r="Y21" s="4"/>
      <c r="Z21" s="4"/>
      <c r="AA21" s="4"/>
      <c r="AB21" s="4"/>
      <c r="AC21" s="4"/>
    </row>
    <row r="22" spans="1:29" s="40" customFormat="1" ht="16.5" customHeight="1">
      <c r="A22" s="295"/>
      <c r="B22" s="35">
        <f aca="true" t="shared" si="5" ref="B22:I22">SUM(B20:B21)</f>
        <v>1</v>
      </c>
      <c r="C22" s="36">
        <f t="shared" si="5"/>
        <v>0</v>
      </c>
      <c r="D22" s="35">
        <f t="shared" si="5"/>
        <v>0</v>
      </c>
      <c r="E22" s="36">
        <f t="shared" si="5"/>
        <v>0</v>
      </c>
      <c r="F22" s="35">
        <f t="shared" si="5"/>
        <v>0</v>
      </c>
      <c r="G22" s="36">
        <f t="shared" si="5"/>
        <v>0</v>
      </c>
      <c r="H22" s="35">
        <f t="shared" si="5"/>
        <v>0</v>
      </c>
      <c r="I22" s="36">
        <f t="shared" si="5"/>
        <v>1</v>
      </c>
      <c r="J22" s="33"/>
      <c r="K22" s="34"/>
      <c r="L22" s="35">
        <f aca="true" t="shared" si="6" ref="L22:U22">SUM(L20:L21)</f>
        <v>0</v>
      </c>
      <c r="M22" s="36">
        <f t="shared" si="6"/>
        <v>0</v>
      </c>
      <c r="N22" s="35">
        <f t="shared" si="6"/>
        <v>0</v>
      </c>
      <c r="O22" s="36">
        <f t="shared" si="6"/>
        <v>0</v>
      </c>
      <c r="P22" s="35">
        <f t="shared" si="6"/>
        <v>0</v>
      </c>
      <c r="Q22" s="36">
        <f t="shared" si="6"/>
        <v>1</v>
      </c>
      <c r="R22" s="35">
        <f t="shared" si="6"/>
        <v>1</v>
      </c>
      <c r="S22" s="36">
        <f t="shared" si="6"/>
        <v>1</v>
      </c>
      <c r="T22" s="35">
        <f t="shared" si="6"/>
        <v>0</v>
      </c>
      <c r="U22" s="36">
        <f t="shared" si="6"/>
        <v>0</v>
      </c>
      <c r="V22" s="37" t="s">
        <v>10</v>
      </c>
      <c r="W22" s="38"/>
      <c r="X22" s="39"/>
      <c r="Y22" s="39"/>
      <c r="Z22" s="39"/>
      <c r="AA22" s="39"/>
      <c r="AB22" s="39"/>
      <c r="AC22" s="39"/>
    </row>
    <row r="23" spans="1:29" ht="16.5" customHeight="1">
      <c r="A23" s="296"/>
      <c r="B23" s="292">
        <f>SUM(B22:C22)</f>
        <v>1</v>
      </c>
      <c r="C23" s="293"/>
      <c r="D23" s="292">
        <f>SUM(D22:E22)</f>
        <v>0</v>
      </c>
      <c r="E23" s="293"/>
      <c r="F23" s="292">
        <f>SUM(F22:G22)</f>
        <v>0</v>
      </c>
      <c r="G23" s="293"/>
      <c r="H23" s="292">
        <f>SUM(H22:I22)</f>
        <v>1</v>
      </c>
      <c r="I23" s="293"/>
      <c r="J23" s="22"/>
      <c r="K23" s="23"/>
      <c r="L23" s="292">
        <f>SUM(L22:M22)</f>
        <v>0</v>
      </c>
      <c r="M23" s="293"/>
      <c r="N23" s="292">
        <f>SUM(N22:O22)</f>
        <v>0</v>
      </c>
      <c r="O23" s="293"/>
      <c r="P23" s="292">
        <f>SUM(P22:Q22)</f>
        <v>1</v>
      </c>
      <c r="Q23" s="293"/>
      <c r="R23" s="292">
        <f>SUM(R22:S22)</f>
        <v>2</v>
      </c>
      <c r="S23" s="293"/>
      <c r="T23" s="292">
        <f>SUM(T22:U22)</f>
        <v>0</v>
      </c>
      <c r="U23" s="293"/>
      <c r="V23" s="6" t="s">
        <v>14</v>
      </c>
      <c r="W23" s="11">
        <f>SUM(B23:U23)</f>
        <v>5</v>
      </c>
      <c r="X23" s="4"/>
      <c r="Y23" s="4"/>
      <c r="Z23" s="4"/>
      <c r="AA23" s="4"/>
      <c r="AB23" s="4"/>
      <c r="AC23" s="4"/>
    </row>
    <row r="24" spans="1:29" ht="16.5" customHeight="1">
      <c r="A24" s="294" t="s">
        <v>49</v>
      </c>
      <c r="B24" s="13"/>
      <c r="C24" s="14"/>
      <c r="D24" s="13"/>
      <c r="E24" s="14"/>
      <c r="F24" s="13"/>
      <c r="G24" s="14"/>
      <c r="H24" s="13"/>
      <c r="I24" s="14"/>
      <c r="J24" s="13"/>
      <c r="K24" s="14"/>
      <c r="L24" s="17"/>
      <c r="M24" s="18"/>
      <c r="N24" s="13">
        <v>1</v>
      </c>
      <c r="O24" s="14"/>
      <c r="P24" s="13">
        <v>1</v>
      </c>
      <c r="Q24" s="14"/>
      <c r="R24" s="13"/>
      <c r="S24" s="14"/>
      <c r="T24" s="13">
        <v>1</v>
      </c>
      <c r="U24" s="14">
        <v>1</v>
      </c>
      <c r="V24" s="5" t="s">
        <v>8</v>
      </c>
      <c r="W24" s="12"/>
      <c r="X24" s="4"/>
      <c r="Y24" s="4"/>
      <c r="Z24" s="4"/>
      <c r="AA24" s="4"/>
      <c r="AB24" s="4"/>
      <c r="AC24" s="4"/>
    </row>
    <row r="25" spans="1:29" s="40" customFormat="1" ht="16.5" customHeight="1">
      <c r="A25" s="295"/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19"/>
      <c r="M25" s="20"/>
      <c r="N25" s="15"/>
      <c r="O25" s="16"/>
      <c r="P25" s="15"/>
      <c r="Q25" s="16"/>
      <c r="R25" s="15"/>
      <c r="S25" s="16"/>
      <c r="T25" s="15"/>
      <c r="U25" s="16"/>
      <c r="V25" s="5"/>
      <c r="W25" s="10"/>
      <c r="X25" s="39"/>
      <c r="Y25" s="39"/>
      <c r="Z25" s="39"/>
      <c r="AA25" s="39"/>
      <c r="AB25" s="39"/>
      <c r="AC25" s="39"/>
    </row>
    <row r="26" spans="1:29" ht="16.5" customHeight="1">
      <c r="A26" s="295"/>
      <c r="B26" s="35">
        <f aca="true" t="shared" si="7" ref="B26:K26">SUM(B24:B25)</f>
        <v>0</v>
      </c>
      <c r="C26" s="36">
        <f t="shared" si="7"/>
        <v>0</v>
      </c>
      <c r="D26" s="35">
        <f t="shared" si="7"/>
        <v>0</v>
      </c>
      <c r="E26" s="36">
        <f t="shared" si="7"/>
        <v>0</v>
      </c>
      <c r="F26" s="35">
        <f t="shared" si="7"/>
        <v>0</v>
      </c>
      <c r="G26" s="36">
        <f t="shared" si="7"/>
        <v>0</v>
      </c>
      <c r="H26" s="35">
        <f t="shared" si="7"/>
        <v>0</v>
      </c>
      <c r="I26" s="36">
        <f t="shared" si="7"/>
        <v>0</v>
      </c>
      <c r="J26" s="35">
        <f t="shared" si="7"/>
        <v>0</v>
      </c>
      <c r="K26" s="36">
        <f t="shared" si="7"/>
        <v>0</v>
      </c>
      <c r="L26" s="21"/>
      <c r="M26" s="20"/>
      <c r="N26" s="35">
        <f aca="true" t="shared" si="8" ref="N26:U26">SUM(N24:N25)</f>
        <v>1</v>
      </c>
      <c r="O26" s="36">
        <f t="shared" si="8"/>
        <v>0</v>
      </c>
      <c r="P26" s="35">
        <f t="shared" si="8"/>
        <v>1</v>
      </c>
      <c r="Q26" s="36">
        <f t="shared" si="8"/>
        <v>0</v>
      </c>
      <c r="R26" s="35">
        <f t="shared" si="8"/>
        <v>0</v>
      </c>
      <c r="S26" s="36">
        <f t="shared" si="8"/>
        <v>0</v>
      </c>
      <c r="T26" s="35">
        <f t="shared" si="8"/>
        <v>1</v>
      </c>
      <c r="U26" s="36">
        <f t="shared" si="8"/>
        <v>1</v>
      </c>
      <c r="V26" s="37" t="s">
        <v>10</v>
      </c>
      <c r="W26" s="38"/>
      <c r="X26" s="4"/>
      <c r="Y26" s="4"/>
      <c r="Z26" s="4"/>
      <c r="AA26" s="4"/>
      <c r="AB26" s="4"/>
      <c r="AC26" s="4"/>
    </row>
    <row r="27" spans="1:29" ht="16.5" customHeight="1">
      <c r="A27" s="296"/>
      <c r="B27" s="292">
        <f>SUM(B26:C26)</f>
        <v>0</v>
      </c>
      <c r="C27" s="293"/>
      <c r="D27" s="292">
        <f>SUM(D26:E26)</f>
        <v>0</v>
      </c>
      <c r="E27" s="293"/>
      <c r="F27" s="292">
        <f>SUM(F26:G26)</f>
        <v>0</v>
      </c>
      <c r="G27" s="293"/>
      <c r="H27" s="292">
        <f>SUM(H26:I26)</f>
        <v>0</v>
      </c>
      <c r="I27" s="293"/>
      <c r="J27" s="292">
        <f>SUM(J26:K26)</f>
        <v>0</v>
      </c>
      <c r="K27" s="293"/>
      <c r="L27" s="22"/>
      <c r="M27" s="23"/>
      <c r="N27" s="292">
        <f>SUM(N26:O26)</f>
        <v>1</v>
      </c>
      <c r="O27" s="293"/>
      <c r="P27" s="292">
        <f>SUM(P26:Q26)</f>
        <v>1</v>
      </c>
      <c r="Q27" s="293"/>
      <c r="R27" s="292">
        <f>SUM(R26:S26)</f>
        <v>0</v>
      </c>
      <c r="S27" s="293"/>
      <c r="T27" s="292">
        <f>SUM(T26:U26)</f>
        <v>2</v>
      </c>
      <c r="U27" s="293"/>
      <c r="V27" s="6" t="s">
        <v>14</v>
      </c>
      <c r="W27" s="11">
        <f>SUM(B27:U27)</f>
        <v>4</v>
      </c>
      <c r="X27" s="4"/>
      <c r="Y27" s="4"/>
      <c r="Z27" s="4"/>
      <c r="AA27" s="4"/>
      <c r="AB27" s="4"/>
      <c r="AC27" s="4"/>
    </row>
    <row r="28" spans="1:29" ht="16.5" customHeight="1">
      <c r="A28" s="299" t="s">
        <v>13</v>
      </c>
      <c r="B28" s="13"/>
      <c r="C28" s="14"/>
      <c r="D28" s="13"/>
      <c r="E28" s="14"/>
      <c r="F28" s="13">
        <v>1</v>
      </c>
      <c r="G28" s="14"/>
      <c r="H28" s="13"/>
      <c r="I28" s="14"/>
      <c r="J28" s="13"/>
      <c r="K28" s="14"/>
      <c r="L28" s="13"/>
      <c r="M28" s="14">
        <v>1</v>
      </c>
      <c r="N28" s="17"/>
      <c r="O28" s="18"/>
      <c r="P28" s="13"/>
      <c r="Q28" s="14"/>
      <c r="R28" s="13">
        <v>1</v>
      </c>
      <c r="S28" s="14"/>
      <c r="T28" s="13"/>
      <c r="U28" s="14">
        <v>1</v>
      </c>
      <c r="V28" s="5" t="s">
        <v>8</v>
      </c>
      <c r="W28" s="12"/>
      <c r="X28" s="4"/>
      <c r="Y28" s="4"/>
      <c r="Z28" s="4"/>
      <c r="AA28" s="4"/>
      <c r="AB28" s="4"/>
      <c r="AC28" s="4"/>
    </row>
    <row r="29" spans="1:29" ht="16.5" customHeight="1">
      <c r="A29" s="300"/>
      <c r="B29" s="15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19"/>
      <c r="O29" s="20"/>
      <c r="P29" s="15"/>
      <c r="Q29" s="16"/>
      <c r="R29" s="15"/>
      <c r="S29" s="16"/>
      <c r="T29" s="15"/>
      <c r="U29" s="16"/>
      <c r="V29" s="5"/>
      <c r="W29" s="10"/>
      <c r="X29" s="4"/>
      <c r="Y29" s="4"/>
      <c r="Z29" s="4"/>
      <c r="AA29" s="4"/>
      <c r="AB29" s="4"/>
      <c r="AC29" s="4"/>
    </row>
    <row r="30" spans="1:29" s="40" customFormat="1" ht="16.5" customHeight="1">
      <c r="A30" s="300"/>
      <c r="B30" s="35">
        <f aca="true" t="shared" si="9" ref="B30:M30">SUM(B28:B29)</f>
        <v>0</v>
      </c>
      <c r="C30" s="36">
        <f t="shared" si="9"/>
        <v>0</v>
      </c>
      <c r="D30" s="35">
        <f t="shared" si="9"/>
        <v>0</v>
      </c>
      <c r="E30" s="36">
        <f t="shared" si="9"/>
        <v>0</v>
      </c>
      <c r="F30" s="35">
        <f t="shared" si="9"/>
        <v>1</v>
      </c>
      <c r="G30" s="36">
        <f t="shared" si="9"/>
        <v>0</v>
      </c>
      <c r="H30" s="35">
        <f t="shared" si="9"/>
        <v>0</v>
      </c>
      <c r="I30" s="36">
        <f t="shared" si="9"/>
        <v>0</v>
      </c>
      <c r="J30" s="35">
        <f t="shared" si="9"/>
        <v>0</v>
      </c>
      <c r="K30" s="36">
        <f t="shared" si="9"/>
        <v>0</v>
      </c>
      <c r="L30" s="35">
        <f t="shared" si="9"/>
        <v>0</v>
      </c>
      <c r="M30" s="36">
        <f t="shared" si="9"/>
        <v>1</v>
      </c>
      <c r="N30" s="33"/>
      <c r="O30" s="34"/>
      <c r="P30" s="35">
        <f aca="true" t="shared" si="10" ref="P30:U30">SUM(P28:P29)</f>
        <v>0</v>
      </c>
      <c r="Q30" s="36">
        <f t="shared" si="10"/>
        <v>0</v>
      </c>
      <c r="R30" s="35">
        <f t="shared" si="10"/>
        <v>1</v>
      </c>
      <c r="S30" s="36">
        <f t="shared" si="10"/>
        <v>0</v>
      </c>
      <c r="T30" s="35">
        <f t="shared" si="10"/>
        <v>0</v>
      </c>
      <c r="U30" s="36">
        <f t="shared" si="10"/>
        <v>1</v>
      </c>
      <c r="V30" s="37" t="s">
        <v>10</v>
      </c>
      <c r="W30" s="38"/>
      <c r="X30" s="39"/>
      <c r="Y30" s="39"/>
      <c r="Z30" s="39"/>
      <c r="AA30" s="39"/>
      <c r="AB30" s="39"/>
      <c r="AC30" s="39"/>
    </row>
    <row r="31" spans="1:29" ht="16.5" customHeight="1">
      <c r="A31" s="301"/>
      <c r="B31" s="292">
        <f>SUM(B30:C30)</f>
        <v>0</v>
      </c>
      <c r="C31" s="304"/>
      <c r="D31" s="292">
        <f>SUM(D30:E30)</f>
        <v>0</v>
      </c>
      <c r="E31" s="304"/>
      <c r="F31" s="292">
        <f>SUM(F30:G30)</f>
        <v>1</v>
      </c>
      <c r="G31" s="304"/>
      <c r="H31" s="292">
        <f>SUM(H30:I30)</f>
        <v>0</v>
      </c>
      <c r="I31" s="304"/>
      <c r="J31" s="292">
        <f>SUM(J30:K30)</f>
        <v>0</v>
      </c>
      <c r="K31" s="304"/>
      <c r="L31" s="292">
        <f>SUM(L30:M30)</f>
        <v>1</v>
      </c>
      <c r="M31" s="304"/>
      <c r="N31" s="22"/>
      <c r="O31" s="23"/>
      <c r="P31" s="292">
        <f>SUM(P30:Q30)</f>
        <v>0</v>
      </c>
      <c r="Q31" s="304"/>
      <c r="R31" s="292">
        <f>SUM(R30:S30)</f>
        <v>1</v>
      </c>
      <c r="S31" s="304"/>
      <c r="T31" s="292">
        <f>SUM(T30:U30)</f>
        <v>1</v>
      </c>
      <c r="U31" s="304"/>
      <c r="V31" s="6" t="s">
        <v>14</v>
      </c>
      <c r="W31" s="11">
        <f>SUM(B31:U31)</f>
        <v>4</v>
      </c>
      <c r="X31" s="4"/>
      <c r="Y31" s="4"/>
      <c r="Z31" s="4"/>
      <c r="AA31" s="4"/>
      <c r="AB31" s="4"/>
      <c r="AC31" s="4"/>
    </row>
    <row r="32" spans="1:29" ht="16.5" customHeight="1">
      <c r="A32" s="294" t="s">
        <v>54</v>
      </c>
      <c r="B32" s="13"/>
      <c r="C32" s="14"/>
      <c r="D32" s="13"/>
      <c r="E32" s="14"/>
      <c r="F32" s="13"/>
      <c r="G32" s="14"/>
      <c r="H32" s="13"/>
      <c r="I32" s="14"/>
      <c r="J32" s="13">
        <v>1</v>
      </c>
      <c r="K32" s="14"/>
      <c r="L32" s="13"/>
      <c r="M32" s="14">
        <v>1</v>
      </c>
      <c r="N32" s="13"/>
      <c r="O32" s="14"/>
      <c r="P32" s="17"/>
      <c r="Q32" s="18"/>
      <c r="R32" s="13">
        <v>1</v>
      </c>
      <c r="S32" s="14"/>
      <c r="T32" s="13"/>
      <c r="U32" s="14"/>
      <c r="V32" s="5" t="s">
        <v>8</v>
      </c>
      <c r="W32" s="12"/>
      <c r="X32" s="4"/>
      <c r="Y32" s="4"/>
      <c r="Z32" s="4"/>
      <c r="AA32" s="4"/>
      <c r="AB32" s="4"/>
      <c r="AC32" s="4"/>
    </row>
    <row r="33" spans="1:29" ht="16.5" customHeight="1">
      <c r="A33" s="295"/>
      <c r="B33" s="15"/>
      <c r="C33" s="16"/>
      <c r="D33" s="15"/>
      <c r="E33" s="16"/>
      <c r="F33" s="15"/>
      <c r="G33" s="16">
        <v>1</v>
      </c>
      <c r="H33" s="15"/>
      <c r="I33" s="16"/>
      <c r="J33" s="15"/>
      <c r="K33" s="16"/>
      <c r="L33" s="15"/>
      <c r="M33" s="16"/>
      <c r="N33" s="15"/>
      <c r="O33" s="16"/>
      <c r="P33" s="19"/>
      <c r="Q33" s="20"/>
      <c r="R33" s="15"/>
      <c r="S33" s="16"/>
      <c r="T33" s="15"/>
      <c r="U33" s="16"/>
      <c r="V33" s="5"/>
      <c r="W33" s="10"/>
      <c r="X33" s="4"/>
      <c r="Y33" s="4"/>
      <c r="Z33" s="4"/>
      <c r="AA33" s="4"/>
      <c r="AB33" s="4"/>
      <c r="AC33" s="4"/>
    </row>
    <row r="34" spans="1:29" s="40" customFormat="1" ht="16.5" customHeight="1">
      <c r="A34" s="295"/>
      <c r="B34" s="35">
        <f aca="true" t="shared" si="11" ref="B34:O34">SUM(B32:B33)</f>
        <v>0</v>
      </c>
      <c r="C34" s="36">
        <f t="shared" si="11"/>
        <v>0</v>
      </c>
      <c r="D34" s="35">
        <f t="shared" si="11"/>
        <v>0</v>
      </c>
      <c r="E34" s="36">
        <f t="shared" si="11"/>
        <v>0</v>
      </c>
      <c r="F34" s="35">
        <f t="shared" si="11"/>
        <v>0</v>
      </c>
      <c r="G34" s="36">
        <f t="shared" si="11"/>
        <v>1</v>
      </c>
      <c r="H34" s="35">
        <f t="shared" si="11"/>
        <v>0</v>
      </c>
      <c r="I34" s="36">
        <f t="shared" si="11"/>
        <v>0</v>
      </c>
      <c r="J34" s="35">
        <f t="shared" si="11"/>
        <v>1</v>
      </c>
      <c r="K34" s="36">
        <f t="shared" si="11"/>
        <v>0</v>
      </c>
      <c r="L34" s="35">
        <f t="shared" si="11"/>
        <v>0</v>
      </c>
      <c r="M34" s="36">
        <f t="shared" si="11"/>
        <v>1</v>
      </c>
      <c r="N34" s="35">
        <f t="shared" si="11"/>
        <v>0</v>
      </c>
      <c r="O34" s="36">
        <f t="shared" si="11"/>
        <v>0</v>
      </c>
      <c r="P34" s="33"/>
      <c r="Q34" s="34"/>
      <c r="R34" s="35">
        <f>SUM(R32:R33)</f>
        <v>1</v>
      </c>
      <c r="S34" s="36">
        <f>SUM(S32:S33)</f>
        <v>0</v>
      </c>
      <c r="T34" s="35">
        <f>SUM(T32:T33)</f>
        <v>0</v>
      </c>
      <c r="U34" s="36">
        <f>SUM(U32:U33)</f>
        <v>0</v>
      </c>
      <c r="V34" s="37" t="s">
        <v>10</v>
      </c>
      <c r="W34" s="38"/>
      <c r="X34" s="39"/>
      <c r="Y34" s="39"/>
      <c r="Z34" s="39"/>
      <c r="AA34" s="39"/>
      <c r="AB34" s="39"/>
      <c r="AC34" s="39"/>
    </row>
    <row r="35" spans="1:29" ht="16.5" customHeight="1">
      <c r="A35" s="296"/>
      <c r="B35" s="292">
        <f>SUM(B34:C34)</f>
        <v>0</v>
      </c>
      <c r="C35" s="293"/>
      <c r="D35" s="292">
        <f>SUM(D34:E34)</f>
        <v>0</v>
      </c>
      <c r="E35" s="293"/>
      <c r="F35" s="292">
        <f>SUM(F34:G34)</f>
        <v>1</v>
      </c>
      <c r="G35" s="293"/>
      <c r="H35" s="292">
        <f>SUM(H34:I34)</f>
        <v>0</v>
      </c>
      <c r="I35" s="293"/>
      <c r="J35" s="292">
        <f>SUM(J34:K34)</f>
        <v>1</v>
      </c>
      <c r="K35" s="293"/>
      <c r="L35" s="292">
        <f>SUM(L34:M34)</f>
        <v>1</v>
      </c>
      <c r="M35" s="293"/>
      <c r="N35" s="292">
        <f>SUM(N34:O34)</f>
        <v>0</v>
      </c>
      <c r="O35" s="293"/>
      <c r="P35" s="22"/>
      <c r="Q35" s="23"/>
      <c r="R35" s="292">
        <f>SUM(R34:S34)</f>
        <v>1</v>
      </c>
      <c r="S35" s="293"/>
      <c r="T35" s="292">
        <f>SUM(T34:U34)</f>
        <v>0</v>
      </c>
      <c r="U35" s="293"/>
      <c r="V35" s="6" t="s">
        <v>14</v>
      </c>
      <c r="W35" s="11">
        <f>SUM(B35:U35)</f>
        <v>4</v>
      </c>
      <c r="X35" s="4"/>
      <c r="Y35" s="4"/>
      <c r="Z35" s="4"/>
      <c r="AA35" s="4"/>
      <c r="AB35" s="4"/>
      <c r="AC35" s="4"/>
    </row>
    <row r="36" spans="1:29" ht="16.5" customHeight="1">
      <c r="A36" s="294" t="s">
        <v>12</v>
      </c>
      <c r="B36" s="13"/>
      <c r="C36" s="14">
        <v>1</v>
      </c>
      <c r="D36" s="13"/>
      <c r="E36" s="14"/>
      <c r="F36" s="13"/>
      <c r="G36" s="14">
        <v>1</v>
      </c>
      <c r="H36" s="13"/>
      <c r="I36" s="14"/>
      <c r="J36" s="13">
        <v>1</v>
      </c>
      <c r="K36" s="14">
        <v>1</v>
      </c>
      <c r="L36" s="13"/>
      <c r="M36" s="14"/>
      <c r="N36" s="13"/>
      <c r="O36" s="14">
        <v>1</v>
      </c>
      <c r="P36" s="13"/>
      <c r="Q36" s="14">
        <v>1</v>
      </c>
      <c r="R36" s="17"/>
      <c r="S36" s="18"/>
      <c r="T36" s="13"/>
      <c r="U36" s="14">
        <v>1</v>
      </c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29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9"/>
      <c r="S37" s="20"/>
      <c r="T37" s="15"/>
      <c r="U37" s="16"/>
      <c r="V37" s="5"/>
      <c r="W37" s="10"/>
      <c r="X37" s="4"/>
      <c r="Y37" s="4"/>
      <c r="Z37" s="4"/>
      <c r="AA37" s="4"/>
      <c r="AB37" s="4"/>
      <c r="AC37" s="4"/>
    </row>
    <row r="38" spans="1:29" s="40" customFormat="1" ht="16.5" customHeight="1">
      <c r="A38" s="295"/>
      <c r="B38" s="35">
        <f aca="true" t="shared" si="12" ref="B38:Q38">SUM(B36:B37)</f>
        <v>0</v>
      </c>
      <c r="C38" s="36">
        <f t="shared" si="12"/>
        <v>1</v>
      </c>
      <c r="D38" s="35">
        <f t="shared" si="12"/>
        <v>0</v>
      </c>
      <c r="E38" s="36">
        <f t="shared" si="12"/>
        <v>0</v>
      </c>
      <c r="F38" s="35">
        <f t="shared" si="12"/>
        <v>0</v>
      </c>
      <c r="G38" s="36">
        <f t="shared" si="12"/>
        <v>1</v>
      </c>
      <c r="H38" s="35">
        <f t="shared" si="12"/>
        <v>0</v>
      </c>
      <c r="I38" s="36">
        <f t="shared" si="12"/>
        <v>0</v>
      </c>
      <c r="J38" s="35">
        <f t="shared" si="12"/>
        <v>1</v>
      </c>
      <c r="K38" s="36">
        <f t="shared" si="12"/>
        <v>1</v>
      </c>
      <c r="L38" s="35">
        <f t="shared" si="12"/>
        <v>0</v>
      </c>
      <c r="M38" s="36">
        <f t="shared" si="12"/>
        <v>0</v>
      </c>
      <c r="N38" s="35">
        <f t="shared" si="12"/>
        <v>0</v>
      </c>
      <c r="O38" s="36">
        <f t="shared" si="12"/>
        <v>1</v>
      </c>
      <c r="P38" s="35">
        <f t="shared" si="12"/>
        <v>0</v>
      </c>
      <c r="Q38" s="36">
        <f t="shared" si="12"/>
        <v>1</v>
      </c>
      <c r="R38" s="33"/>
      <c r="S38" s="34"/>
      <c r="T38" s="35">
        <f>SUM(T36:T37)</f>
        <v>0</v>
      </c>
      <c r="U38" s="36">
        <f>SUM(U36:U37)</f>
        <v>1</v>
      </c>
      <c r="V38" s="37" t="s">
        <v>10</v>
      </c>
      <c r="W38" s="38"/>
      <c r="X38" s="39"/>
      <c r="Y38" s="39"/>
      <c r="Z38" s="39"/>
      <c r="AA38" s="39"/>
      <c r="AB38" s="39"/>
      <c r="AC38" s="39"/>
    </row>
    <row r="39" spans="1:29" ht="16.5" customHeight="1">
      <c r="A39" s="296"/>
      <c r="B39" s="302">
        <f>SUM(B38:C38)</f>
        <v>1</v>
      </c>
      <c r="C39" s="303"/>
      <c r="D39" s="302">
        <f>SUM(D38:E38)</f>
        <v>0</v>
      </c>
      <c r="E39" s="303"/>
      <c r="F39" s="302">
        <f>SUM(F38:G38)</f>
        <v>1</v>
      </c>
      <c r="G39" s="303"/>
      <c r="H39" s="302">
        <f>SUM(H38:I38)</f>
        <v>0</v>
      </c>
      <c r="I39" s="303"/>
      <c r="J39" s="302">
        <f>SUM(J38:K38)</f>
        <v>2</v>
      </c>
      <c r="K39" s="303"/>
      <c r="L39" s="302">
        <f>SUM(L38:M38)</f>
        <v>0</v>
      </c>
      <c r="M39" s="303"/>
      <c r="N39" s="302">
        <f>SUM(N38:O38)</f>
        <v>1</v>
      </c>
      <c r="O39" s="303"/>
      <c r="P39" s="302">
        <f>SUM(P38:Q38)</f>
        <v>1</v>
      </c>
      <c r="Q39" s="303"/>
      <c r="R39" s="21"/>
      <c r="S39" s="28"/>
      <c r="T39" s="302">
        <f>SUM(T38:U38)</f>
        <v>1</v>
      </c>
      <c r="U39" s="303"/>
      <c r="V39" s="6" t="s">
        <v>14</v>
      </c>
      <c r="W39" s="11">
        <f>SUM(B39:U39)</f>
        <v>7</v>
      </c>
      <c r="X39" s="4"/>
      <c r="Y39" s="4"/>
      <c r="Z39" s="4"/>
      <c r="AA39" s="4"/>
      <c r="AB39" s="4"/>
      <c r="AC39" s="4"/>
    </row>
    <row r="40" spans="1:29" ht="16.5" customHeight="1">
      <c r="A40" s="294" t="s">
        <v>39</v>
      </c>
      <c r="B40" s="13"/>
      <c r="C40" s="14">
        <v>1</v>
      </c>
      <c r="D40" s="13"/>
      <c r="E40" s="14"/>
      <c r="F40" s="13"/>
      <c r="G40" s="14"/>
      <c r="H40" s="13"/>
      <c r="I40" s="14">
        <v>1</v>
      </c>
      <c r="J40" s="13"/>
      <c r="K40" s="14"/>
      <c r="L40" s="13">
        <v>1</v>
      </c>
      <c r="M40" s="14">
        <v>1</v>
      </c>
      <c r="N40" s="13">
        <v>1</v>
      </c>
      <c r="O40" s="14"/>
      <c r="P40" s="13"/>
      <c r="Q40" s="14"/>
      <c r="R40" s="13">
        <v>1</v>
      </c>
      <c r="S40" s="14"/>
      <c r="T40" s="17"/>
      <c r="U40" s="18"/>
      <c r="V40" s="5" t="s">
        <v>8</v>
      </c>
      <c r="W40" s="12"/>
      <c r="X40" s="4"/>
      <c r="Y40" s="4"/>
      <c r="Z40" s="4"/>
      <c r="AA40" s="4"/>
      <c r="AB40" s="4"/>
      <c r="AC40" s="4"/>
    </row>
    <row r="41" spans="1:29" ht="16.5" customHeight="1">
      <c r="A41" s="295"/>
      <c r="B41" s="15"/>
      <c r="C41" s="16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9"/>
      <c r="U41" s="20"/>
      <c r="V41" s="5"/>
      <c r="W41" s="10"/>
      <c r="X41" s="4"/>
      <c r="Y41" s="4"/>
      <c r="Z41" s="4"/>
      <c r="AA41" s="4"/>
      <c r="AB41" s="4"/>
      <c r="AC41" s="4"/>
    </row>
    <row r="42" spans="1:29" s="40" customFormat="1" ht="16.5" customHeight="1">
      <c r="A42" s="295"/>
      <c r="B42" s="35">
        <f aca="true" t="shared" si="13" ref="B42:S42">SUM(B40:B41)</f>
        <v>0</v>
      </c>
      <c r="C42" s="36">
        <f t="shared" si="13"/>
        <v>1</v>
      </c>
      <c r="D42" s="35">
        <f t="shared" si="13"/>
        <v>0</v>
      </c>
      <c r="E42" s="36">
        <f t="shared" si="13"/>
        <v>0</v>
      </c>
      <c r="F42" s="35">
        <f t="shared" si="13"/>
        <v>0</v>
      </c>
      <c r="G42" s="36">
        <f t="shared" si="13"/>
        <v>0</v>
      </c>
      <c r="H42" s="35">
        <f t="shared" si="13"/>
        <v>0</v>
      </c>
      <c r="I42" s="36">
        <f t="shared" si="13"/>
        <v>1</v>
      </c>
      <c r="J42" s="35">
        <f t="shared" si="13"/>
        <v>0</v>
      </c>
      <c r="K42" s="36">
        <f t="shared" si="13"/>
        <v>0</v>
      </c>
      <c r="L42" s="35">
        <f t="shared" si="13"/>
        <v>1</v>
      </c>
      <c r="M42" s="36">
        <f t="shared" si="13"/>
        <v>1</v>
      </c>
      <c r="N42" s="35">
        <f t="shared" si="13"/>
        <v>1</v>
      </c>
      <c r="O42" s="36">
        <f t="shared" si="13"/>
        <v>0</v>
      </c>
      <c r="P42" s="35">
        <f t="shared" si="13"/>
        <v>0</v>
      </c>
      <c r="Q42" s="36">
        <f t="shared" si="13"/>
        <v>0</v>
      </c>
      <c r="R42" s="35">
        <f t="shared" si="13"/>
        <v>1</v>
      </c>
      <c r="S42" s="36">
        <f t="shared" si="13"/>
        <v>0</v>
      </c>
      <c r="T42" s="33"/>
      <c r="U42" s="34"/>
      <c r="V42" s="37" t="s">
        <v>10</v>
      </c>
      <c r="W42" s="38"/>
      <c r="X42" s="39"/>
      <c r="Y42" s="39"/>
      <c r="Z42" s="39"/>
      <c r="AA42" s="39"/>
      <c r="AB42" s="39"/>
      <c r="AC42" s="39"/>
    </row>
    <row r="43" spans="1:29" ht="16.5" customHeight="1">
      <c r="A43" s="296"/>
      <c r="B43" s="292">
        <f>SUM(B42:C42)</f>
        <v>1</v>
      </c>
      <c r="C43" s="293"/>
      <c r="D43" s="292">
        <f>SUM(D42:E42)</f>
        <v>0</v>
      </c>
      <c r="E43" s="293"/>
      <c r="F43" s="292">
        <f>SUM(F42:G42)</f>
        <v>0</v>
      </c>
      <c r="G43" s="293"/>
      <c r="H43" s="292">
        <f>SUM(H42:I42)</f>
        <v>1</v>
      </c>
      <c r="I43" s="293"/>
      <c r="J43" s="292">
        <f>SUM(J42:K42)</f>
        <v>0</v>
      </c>
      <c r="K43" s="293"/>
      <c r="L43" s="292">
        <f>SUM(L42:M42)</f>
        <v>2</v>
      </c>
      <c r="M43" s="293"/>
      <c r="N43" s="292">
        <f>SUM(N42:O42)</f>
        <v>1</v>
      </c>
      <c r="O43" s="293"/>
      <c r="P43" s="292">
        <f>SUM(P42:Q42)</f>
        <v>0</v>
      </c>
      <c r="Q43" s="293"/>
      <c r="R43" s="292">
        <f>SUM(R42:S42)</f>
        <v>1</v>
      </c>
      <c r="S43" s="293"/>
      <c r="T43" s="22"/>
      <c r="U43" s="23"/>
      <c r="V43" s="6" t="s">
        <v>14</v>
      </c>
      <c r="W43" s="11">
        <f>SUM(B43:U43)</f>
        <v>6</v>
      </c>
      <c r="X43" s="4"/>
      <c r="Y43" s="4"/>
      <c r="Z43" s="4"/>
      <c r="AA43" s="4"/>
      <c r="AB43" s="4"/>
      <c r="AC43" s="4"/>
    </row>
    <row r="44" spans="1:29" ht="16.5" customHeight="1">
      <c r="A44" s="32" t="s">
        <v>8</v>
      </c>
      <c r="B44" s="26">
        <f aca="true" t="shared" si="14" ref="B44:D45">SUM(B4,B8,B12,B16,B20,B24,B28,B32,B36,B40,)</f>
        <v>3</v>
      </c>
      <c r="C44" s="27">
        <f t="shared" si="14"/>
        <v>3</v>
      </c>
      <c r="D44" s="26">
        <f t="shared" si="14"/>
        <v>1</v>
      </c>
      <c r="E44" s="27">
        <f aca="true" t="shared" si="15" ref="E44:U44">SUM(E4,E8,E12,E16,E20,E24,E28,E32,E36,E40,)</f>
        <v>1</v>
      </c>
      <c r="F44" s="26">
        <f t="shared" si="15"/>
        <v>2</v>
      </c>
      <c r="G44" s="27">
        <f t="shared" si="15"/>
        <v>2</v>
      </c>
      <c r="H44" s="26">
        <f t="shared" si="15"/>
        <v>0</v>
      </c>
      <c r="I44" s="27">
        <f t="shared" si="15"/>
        <v>3</v>
      </c>
      <c r="J44" s="26">
        <f t="shared" si="15"/>
        <v>3</v>
      </c>
      <c r="K44" s="27">
        <f t="shared" si="15"/>
        <v>2</v>
      </c>
      <c r="L44" s="26">
        <f t="shared" si="15"/>
        <v>1</v>
      </c>
      <c r="M44" s="27">
        <f t="shared" si="15"/>
        <v>3</v>
      </c>
      <c r="N44" s="26">
        <f t="shared" si="15"/>
        <v>2</v>
      </c>
      <c r="O44" s="27">
        <f t="shared" si="15"/>
        <v>2</v>
      </c>
      <c r="P44" s="26">
        <f t="shared" si="15"/>
        <v>1</v>
      </c>
      <c r="Q44" s="27">
        <f t="shared" si="15"/>
        <v>2</v>
      </c>
      <c r="R44" s="26">
        <f t="shared" si="15"/>
        <v>6</v>
      </c>
      <c r="S44" s="27">
        <f t="shared" si="15"/>
        <v>1</v>
      </c>
      <c r="T44" s="26">
        <f t="shared" si="15"/>
        <v>3</v>
      </c>
      <c r="U44" s="27">
        <f t="shared" si="15"/>
        <v>3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2" t="s">
        <v>9</v>
      </c>
      <c r="B45" s="29">
        <f t="shared" si="14"/>
        <v>0</v>
      </c>
      <c r="C45" s="25">
        <f t="shared" si="14"/>
        <v>0</v>
      </c>
      <c r="D45" s="29">
        <f t="shared" si="14"/>
        <v>0</v>
      </c>
      <c r="E45" s="25">
        <f aca="true" t="shared" si="16" ref="E45:U45">SUM(E5,E9,E13,E17,E21,E25,E29,E33,E37,E41,)</f>
        <v>0</v>
      </c>
      <c r="F45" s="29">
        <f t="shared" si="16"/>
        <v>0</v>
      </c>
      <c r="G45" s="25">
        <f t="shared" si="16"/>
        <v>1</v>
      </c>
      <c r="H45" s="29">
        <f t="shared" si="16"/>
        <v>0</v>
      </c>
      <c r="I45" s="25">
        <f t="shared" si="16"/>
        <v>0</v>
      </c>
      <c r="J45" s="29">
        <f t="shared" si="16"/>
        <v>0</v>
      </c>
      <c r="K45" s="25">
        <f t="shared" si="16"/>
        <v>0</v>
      </c>
      <c r="L45" s="29">
        <f t="shared" si="16"/>
        <v>0</v>
      </c>
      <c r="M45" s="25">
        <f t="shared" si="16"/>
        <v>0</v>
      </c>
      <c r="N45" s="29">
        <f t="shared" si="16"/>
        <v>0</v>
      </c>
      <c r="O45" s="25">
        <f t="shared" si="16"/>
        <v>0</v>
      </c>
      <c r="P45" s="29">
        <f t="shared" si="16"/>
        <v>1</v>
      </c>
      <c r="Q45" s="25">
        <f t="shared" si="16"/>
        <v>0</v>
      </c>
      <c r="R45" s="29">
        <f t="shared" si="16"/>
        <v>0</v>
      </c>
      <c r="S45" s="25">
        <f t="shared" si="16"/>
        <v>0</v>
      </c>
      <c r="T45" s="29">
        <f t="shared" si="16"/>
        <v>0</v>
      </c>
      <c r="U45" s="25">
        <f t="shared" si="16"/>
        <v>0</v>
      </c>
      <c r="V45" s="3"/>
      <c r="W45" s="8"/>
      <c r="X45" s="4"/>
      <c r="Y45" s="4"/>
      <c r="Z45" s="4"/>
      <c r="AA45" s="4"/>
      <c r="AB45" s="4"/>
      <c r="AC45" s="4"/>
    </row>
    <row r="46" spans="1:29" s="40" customFormat="1" ht="16.5" customHeight="1">
      <c r="A46" s="297" t="s">
        <v>10</v>
      </c>
      <c r="B46" s="43">
        <f>SUM(B6,B10,B14,B18,B22,B26,B30,B34,B38,B42)</f>
        <v>3</v>
      </c>
      <c r="C46" s="44">
        <f>SUM(C6,C10,C14,C18,C22,C26,C30,C34,C38,C42)</f>
        <v>3</v>
      </c>
      <c r="D46" s="43">
        <f aca="true" t="shared" si="17" ref="D46:U46">SUM(D6,D10,D14,D18,D22,D26,D30,D34,D38,D42)</f>
        <v>1</v>
      </c>
      <c r="E46" s="44">
        <f t="shared" si="17"/>
        <v>1</v>
      </c>
      <c r="F46" s="43">
        <f t="shared" si="17"/>
        <v>2</v>
      </c>
      <c r="G46" s="44">
        <f t="shared" si="17"/>
        <v>3</v>
      </c>
      <c r="H46" s="43">
        <f>SUM(H6,H10,H14,H18,H22,H26,H30,H34,H38,H42)</f>
        <v>0</v>
      </c>
      <c r="I46" s="44">
        <f t="shared" si="17"/>
        <v>3</v>
      </c>
      <c r="J46" s="43">
        <f t="shared" si="17"/>
        <v>3</v>
      </c>
      <c r="K46" s="44">
        <f t="shared" si="17"/>
        <v>2</v>
      </c>
      <c r="L46" s="43">
        <f t="shared" si="17"/>
        <v>1</v>
      </c>
      <c r="M46" s="44">
        <f t="shared" si="17"/>
        <v>3</v>
      </c>
      <c r="N46" s="43">
        <f t="shared" si="17"/>
        <v>2</v>
      </c>
      <c r="O46" s="44">
        <f t="shared" si="17"/>
        <v>2</v>
      </c>
      <c r="P46" s="43">
        <f t="shared" si="17"/>
        <v>2</v>
      </c>
      <c r="Q46" s="44">
        <f t="shared" si="17"/>
        <v>2</v>
      </c>
      <c r="R46" s="43">
        <f t="shared" si="17"/>
        <v>6</v>
      </c>
      <c r="S46" s="44">
        <f t="shared" si="17"/>
        <v>1</v>
      </c>
      <c r="T46" s="43">
        <f t="shared" si="17"/>
        <v>3</v>
      </c>
      <c r="U46" s="44">
        <f t="shared" si="17"/>
        <v>3</v>
      </c>
      <c r="V46" s="45"/>
      <c r="W46" s="46">
        <f>(W7+W11+W15+W19+W23+W27+W31+W35+W39+W43)/2</f>
        <v>23</v>
      </c>
      <c r="X46" s="39"/>
      <c r="Y46" s="39"/>
      <c r="Z46" s="39"/>
      <c r="AA46" s="39"/>
      <c r="AB46" s="39"/>
      <c r="AC46" s="39"/>
    </row>
    <row r="47" spans="1:29" ht="16.5" customHeight="1">
      <c r="A47" s="298"/>
      <c r="B47" s="76" t="s">
        <v>59</v>
      </c>
      <c r="C47" s="77" t="s">
        <v>42</v>
      </c>
      <c r="D47" s="76" t="s">
        <v>59</v>
      </c>
      <c r="E47" s="77" t="s">
        <v>42</v>
      </c>
      <c r="F47" s="76" t="s">
        <v>59</v>
      </c>
      <c r="G47" s="77" t="s">
        <v>42</v>
      </c>
      <c r="H47" s="76" t="s">
        <v>59</v>
      </c>
      <c r="I47" s="77" t="s">
        <v>42</v>
      </c>
      <c r="J47" s="76" t="s">
        <v>59</v>
      </c>
      <c r="K47" s="77" t="s">
        <v>42</v>
      </c>
      <c r="L47" s="76" t="s">
        <v>59</v>
      </c>
      <c r="M47" s="77" t="s">
        <v>42</v>
      </c>
      <c r="N47" s="76" t="s">
        <v>59</v>
      </c>
      <c r="O47" s="77" t="s">
        <v>42</v>
      </c>
      <c r="P47" s="76" t="s">
        <v>59</v>
      </c>
      <c r="Q47" s="77" t="s">
        <v>42</v>
      </c>
      <c r="R47" s="76" t="s">
        <v>59</v>
      </c>
      <c r="S47" s="77" t="s">
        <v>42</v>
      </c>
      <c r="T47" s="76" t="s">
        <v>59</v>
      </c>
      <c r="U47" s="77" t="s">
        <v>42</v>
      </c>
      <c r="V47" s="3"/>
      <c r="W47" s="8"/>
      <c r="X47" s="4"/>
      <c r="Y47" s="4"/>
      <c r="Z47" s="4"/>
      <c r="AA47" s="4"/>
      <c r="AB47" s="4"/>
      <c r="AC47" s="4"/>
    </row>
    <row r="48" spans="1:29" ht="91.5" customHeight="1">
      <c r="A48" s="1" t="s">
        <v>0</v>
      </c>
      <c r="B48" s="290" t="s">
        <v>51</v>
      </c>
      <c r="C48" s="291"/>
      <c r="D48" s="290" t="s">
        <v>2</v>
      </c>
      <c r="E48" s="291"/>
      <c r="F48" s="290" t="s">
        <v>19</v>
      </c>
      <c r="G48" s="291"/>
      <c r="H48" s="305" t="s">
        <v>48</v>
      </c>
      <c r="I48" s="306"/>
      <c r="J48" s="290" t="s">
        <v>1</v>
      </c>
      <c r="K48" s="291"/>
      <c r="L48" s="290" t="s">
        <v>49</v>
      </c>
      <c r="M48" s="291"/>
      <c r="N48" s="290" t="s">
        <v>13</v>
      </c>
      <c r="O48" s="291"/>
      <c r="P48" s="290" t="s">
        <v>54</v>
      </c>
      <c r="Q48" s="291"/>
      <c r="R48" s="290" t="s">
        <v>12</v>
      </c>
      <c r="S48" s="291"/>
      <c r="T48" s="290" t="s">
        <v>39</v>
      </c>
      <c r="U48" s="291"/>
      <c r="V48" s="5"/>
      <c r="W48" s="2" t="s">
        <v>11</v>
      </c>
      <c r="X48" s="4"/>
      <c r="Y48" s="4"/>
      <c r="Z48" s="4"/>
      <c r="AA48" s="4"/>
      <c r="AB48" s="4"/>
      <c r="AC48" s="4"/>
    </row>
    <row r="54" ht="14.25">
      <c r="A54" s="80" t="s">
        <v>62</v>
      </c>
    </row>
    <row r="55" ht="14.25">
      <c r="A55" s="80" t="s">
        <v>63</v>
      </c>
    </row>
  </sheetData>
  <mergeCells count="121">
    <mergeCell ref="P43:Q43"/>
    <mergeCell ref="T48:U48"/>
    <mergeCell ref="T31:U31"/>
    <mergeCell ref="T39:U39"/>
    <mergeCell ref="T35:U35"/>
    <mergeCell ref="R31:S31"/>
    <mergeCell ref="T27:U27"/>
    <mergeCell ref="T23:U23"/>
    <mergeCell ref="T19:U19"/>
    <mergeCell ref="T11:U11"/>
    <mergeCell ref="T15:U15"/>
    <mergeCell ref="T1:U1"/>
    <mergeCell ref="T7:U7"/>
    <mergeCell ref="N43:O43"/>
    <mergeCell ref="R43:S43"/>
    <mergeCell ref="P31:Q31"/>
    <mergeCell ref="N39:O39"/>
    <mergeCell ref="R35:S35"/>
    <mergeCell ref="R11:S11"/>
    <mergeCell ref="N1:O1"/>
    <mergeCell ref="P15:Q15"/>
    <mergeCell ref="J43:K43"/>
    <mergeCell ref="L43:M43"/>
    <mergeCell ref="D43:E43"/>
    <mergeCell ref="F43:G43"/>
    <mergeCell ref="H43:I43"/>
    <mergeCell ref="L15:M15"/>
    <mergeCell ref="P27:Q27"/>
    <mergeCell ref="N7:O7"/>
    <mergeCell ref="L19:M19"/>
    <mergeCell ref="L23:M23"/>
    <mergeCell ref="N19:O19"/>
    <mergeCell ref="N23:O23"/>
    <mergeCell ref="R27:S27"/>
    <mergeCell ref="L1:M1"/>
    <mergeCell ref="R1:S1"/>
    <mergeCell ref="R7:S7"/>
    <mergeCell ref="R15:S15"/>
    <mergeCell ref="R19:S19"/>
    <mergeCell ref="R23:S23"/>
    <mergeCell ref="N27:O27"/>
    <mergeCell ref="L7:M7"/>
    <mergeCell ref="L11:M11"/>
    <mergeCell ref="A24:A27"/>
    <mergeCell ref="B27:C27"/>
    <mergeCell ref="D27:E27"/>
    <mergeCell ref="F27:G27"/>
    <mergeCell ref="H23:I23"/>
    <mergeCell ref="R48:S48"/>
    <mergeCell ref="H48:I48"/>
    <mergeCell ref="L48:M48"/>
    <mergeCell ref="J48:K48"/>
    <mergeCell ref="J39:K39"/>
    <mergeCell ref="L35:M35"/>
    <mergeCell ref="L39:M39"/>
    <mergeCell ref="J31:K31"/>
    <mergeCell ref="L31:M31"/>
    <mergeCell ref="B48:C48"/>
    <mergeCell ref="D48:E48"/>
    <mergeCell ref="P48:Q48"/>
    <mergeCell ref="F48:G48"/>
    <mergeCell ref="N48:O48"/>
    <mergeCell ref="D39:E39"/>
    <mergeCell ref="B39:C39"/>
    <mergeCell ref="B43:C43"/>
    <mergeCell ref="P11:Q11"/>
    <mergeCell ref="F11:G11"/>
    <mergeCell ref="H11:I11"/>
    <mergeCell ref="J11:K11"/>
    <mergeCell ref="N11:O11"/>
    <mergeCell ref="N35:O35"/>
    <mergeCell ref="N15:O15"/>
    <mergeCell ref="J1:K1"/>
    <mergeCell ref="J7:K7"/>
    <mergeCell ref="J35:K35"/>
    <mergeCell ref="J15:K15"/>
    <mergeCell ref="J19:K19"/>
    <mergeCell ref="J27:K27"/>
    <mergeCell ref="B1:C1"/>
    <mergeCell ref="F39:G39"/>
    <mergeCell ref="P39:Q39"/>
    <mergeCell ref="H39:I39"/>
    <mergeCell ref="H1:I1"/>
    <mergeCell ref="H7:I7"/>
    <mergeCell ref="F1:G1"/>
    <mergeCell ref="F7:G7"/>
    <mergeCell ref="F35:G35"/>
    <mergeCell ref="F19:G19"/>
    <mergeCell ref="F23:G23"/>
    <mergeCell ref="B35:C35"/>
    <mergeCell ref="B23:C23"/>
    <mergeCell ref="H35:I35"/>
    <mergeCell ref="F31:G31"/>
    <mergeCell ref="D35:E35"/>
    <mergeCell ref="D31:E31"/>
    <mergeCell ref="B31:C31"/>
    <mergeCell ref="H27:I27"/>
    <mergeCell ref="H31:I31"/>
    <mergeCell ref="H15:I15"/>
    <mergeCell ref="P23:Q23"/>
    <mergeCell ref="D1:E1"/>
    <mergeCell ref="D23:E23"/>
    <mergeCell ref="D7:E7"/>
    <mergeCell ref="D15:E15"/>
    <mergeCell ref="D19:E19"/>
    <mergeCell ref="P1:Q1"/>
    <mergeCell ref="P7:Q7"/>
    <mergeCell ref="P19:Q19"/>
    <mergeCell ref="A46:A47"/>
    <mergeCell ref="A28:A31"/>
    <mergeCell ref="A36:A39"/>
    <mergeCell ref="A32:A35"/>
    <mergeCell ref="A40:A43"/>
    <mergeCell ref="A4:A7"/>
    <mergeCell ref="A16:A19"/>
    <mergeCell ref="B11:C11"/>
    <mergeCell ref="A20:A23"/>
    <mergeCell ref="A8:A11"/>
    <mergeCell ref="A12:A15"/>
    <mergeCell ref="B15:C15"/>
    <mergeCell ref="B19:C19"/>
  </mergeCells>
  <printOptions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6"/>
  <dimension ref="A1:AK71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9" width="4.28125" style="0" customWidth="1"/>
    <col min="30" max="30" width="15.421875" style="0" customWidth="1"/>
  </cols>
  <sheetData>
    <row r="1" spans="1:37" ht="91.5" customHeight="1">
      <c r="A1" s="1" t="s">
        <v>0</v>
      </c>
      <c r="B1" s="290" t="s">
        <v>4</v>
      </c>
      <c r="C1" s="291"/>
      <c r="D1" s="290" t="s">
        <v>2</v>
      </c>
      <c r="E1" s="291"/>
      <c r="F1" s="290" t="s">
        <v>19</v>
      </c>
      <c r="G1" s="291"/>
      <c r="H1" s="305" t="s">
        <v>20</v>
      </c>
      <c r="I1" s="306"/>
      <c r="J1" s="305" t="s">
        <v>7</v>
      </c>
      <c r="K1" s="306"/>
      <c r="L1" s="290" t="s">
        <v>21</v>
      </c>
      <c r="M1" s="291"/>
      <c r="N1" s="290" t="s">
        <v>1</v>
      </c>
      <c r="O1" s="291"/>
      <c r="P1" s="290" t="s">
        <v>23</v>
      </c>
      <c r="Q1" s="291"/>
      <c r="R1" s="290" t="s">
        <v>3</v>
      </c>
      <c r="S1" s="291"/>
      <c r="T1" s="290" t="s">
        <v>13</v>
      </c>
      <c r="U1" s="291"/>
      <c r="V1" s="290" t="s">
        <v>22</v>
      </c>
      <c r="W1" s="291"/>
      <c r="X1" s="290" t="s">
        <v>38</v>
      </c>
      <c r="Y1" s="291"/>
      <c r="Z1" s="290" t="s">
        <v>39</v>
      </c>
      <c r="AA1" s="291"/>
      <c r="AB1" s="290" t="s">
        <v>40</v>
      </c>
      <c r="AC1" s="291"/>
      <c r="AD1" s="5"/>
      <c r="AE1" s="2" t="s">
        <v>11</v>
      </c>
      <c r="AF1" s="4"/>
      <c r="AG1" s="4"/>
      <c r="AH1" s="4"/>
      <c r="AI1" s="4"/>
      <c r="AJ1" s="4"/>
      <c r="AK1" s="4"/>
    </row>
    <row r="2" spans="1:37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3"/>
      <c r="AE2" s="8"/>
      <c r="AF2" s="4"/>
      <c r="AG2" s="4"/>
      <c r="AH2" s="4"/>
      <c r="AI2" s="4"/>
      <c r="AJ2" s="4"/>
      <c r="AK2" s="4"/>
    </row>
    <row r="3" spans="1:37" ht="16.5" customHeight="1">
      <c r="A3" s="24"/>
      <c r="B3" s="30" t="s">
        <v>59</v>
      </c>
      <c r="C3" s="31" t="s">
        <v>42</v>
      </c>
      <c r="D3" s="30" t="s">
        <v>59</v>
      </c>
      <c r="E3" s="31" t="s">
        <v>42</v>
      </c>
      <c r="F3" s="30" t="s">
        <v>59</v>
      </c>
      <c r="G3" s="31" t="s">
        <v>42</v>
      </c>
      <c r="H3" s="30" t="s">
        <v>59</v>
      </c>
      <c r="I3" s="31" t="s">
        <v>42</v>
      </c>
      <c r="J3" s="30" t="s">
        <v>59</v>
      </c>
      <c r="K3" s="31" t="s">
        <v>42</v>
      </c>
      <c r="L3" s="30" t="s">
        <v>59</v>
      </c>
      <c r="M3" s="31" t="s">
        <v>42</v>
      </c>
      <c r="N3" s="30" t="s">
        <v>59</v>
      </c>
      <c r="O3" s="31" t="s">
        <v>42</v>
      </c>
      <c r="P3" s="30" t="s">
        <v>59</v>
      </c>
      <c r="Q3" s="31" t="s">
        <v>42</v>
      </c>
      <c r="R3" s="30" t="s">
        <v>59</v>
      </c>
      <c r="S3" s="31" t="s">
        <v>42</v>
      </c>
      <c r="T3" s="30" t="s">
        <v>59</v>
      </c>
      <c r="U3" s="31" t="s">
        <v>42</v>
      </c>
      <c r="V3" s="30" t="s">
        <v>59</v>
      </c>
      <c r="W3" s="31" t="s">
        <v>42</v>
      </c>
      <c r="X3" s="30" t="s">
        <v>59</v>
      </c>
      <c r="Y3" s="31" t="s">
        <v>42</v>
      </c>
      <c r="Z3" s="30" t="s">
        <v>59</v>
      </c>
      <c r="AA3" s="31" t="s">
        <v>42</v>
      </c>
      <c r="AB3" s="30" t="s">
        <v>59</v>
      </c>
      <c r="AC3" s="31" t="s">
        <v>42</v>
      </c>
      <c r="AD3" s="3"/>
      <c r="AE3" s="8"/>
      <c r="AF3" s="4"/>
      <c r="AG3" s="4"/>
      <c r="AH3" s="4"/>
      <c r="AI3" s="4"/>
      <c r="AJ3" s="4"/>
      <c r="AK3" s="4"/>
    </row>
    <row r="4" spans="1:37" ht="16.5" customHeight="1">
      <c r="A4" s="294" t="s">
        <v>4</v>
      </c>
      <c r="B4" s="17"/>
      <c r="C4" s="18"/>
      <c r="D4" s="13"/>
      <c r="E4" s="14"/>
      <c r="F4" s="13"/>
      <c r="G4" s="14"/>
      <c r="H4" s="13">
        <v>1</v>
      </c>
      <c r="I4" s="14"/>
      <c r="J4" s="13">
        <v>1</v>
      </c>
      <c r="K4" s="14"/>
      <c r="L4" s="13"/>
      <c r="M4" s="14">
        <v>1</v>
      </c>
      <c r="N4" s="13">
        <v>1</v>
      </c>
      <c r="O4" s="14"/>
      <c r="P4" s="13"/>
      <c r="Q4" s="14"/>
      <c r="R4" s="13"/>
      <c r="S4" s="14"/>
      <c r="T4" s="13"/>
      <c r="U4" s="14"/>
      <c r="V4" s="13"/>
      <c r="W4" s="14"/>
      <c r="X4" s="13"/>
      <c r="Y4" s="14"/>
      <c r="Z4" s="13"/>
      <c r="AA4" s="14"/>
      <c r="AB4" s="13"/>
      <c r="AC4" s="14"/>
      <c r="AD4" s="5" t="s">
        <v>8</v>
      </c>
      <c r="AE4" s="12"/>
      <c r="AF4" s="4"/>
      <c r="AG4" s="4"/>
      <c r="AH4" s="4"/>
      <c r="AI4" s="4"/>
      <c r="AJ4" s="4"/>
      <c r="AK4" s="4"/>
    </row>
    <row r="5" spans="1:37" ht="16.5" customHeight="1">
      <c r="A5" s="295"/>
      <c r="B5" s="19"/>
      <c r="C5" s="20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15"/>
      <c r="W5" s="16"/>
      <c r="X5" s="15"/>
      <c r="Y5" s="16"/>
      <c r="Z5" s="15"/>
      <c r="AA5" s="16"/>
      <c r="AB5" s="15"/>
      <c r="AC5" s="16"/>
      <c r="AD5" s="5"/>
      <c r="AE5" s="10"/>
      <c r="AF5" s="4"/>
      <c r="AG5" s="4"/>
      <c r="AH5" s="4"/>
      <c r="AI5" s="4"/>
      <c r="AJ5" s="4"/>
      <c r="AK5" s="4"/>
    </row>
    <row r="6" spans="1:37" s="40" customFormat="1" ht="16.5" customHeight="1">
      <c r="A6" s="295"/>
      <c r="B6" s="33"/>
      <c r="C6" s="34"/>
      <c r="D6" s="35">
        <f aca="true" t="shared" si="0" ref="D6:Y6">SUM(D4:D5)</f>
        <v>0</v>
      </c>
      <c r="E6" s="36">
        <f t="shared" si="0"/>
        <v>0</v>
      </c>
      <c r="F6" s="35">
        <f t="shared" si="0"/>
        <v>0</v>
      </c>
      <c r="G6" s="36">
        <f t="shared" si="0"/>
        <v>0</v>
      </c>
      <c r="H6" s="35">
        <f t="shared" si="0"/>
        <v>1</v>
      </c>
      <c r="I6" s="36">
        <f t="shared" si="0"/>
        <v>0</v>
      </c>
      <c r="J6" s="35">
        <f t="shared" si="0"/>
        <v>1</v>
      </c>
      <c r="K6" s="36">
        <f t="shared" si="0"/>
        <v>0</v>
      </c>
      <c r="L6" s="35">
        <f t="shared" si="0"/>
        <v>0</v>
      </c>
      <c r="M6" s="36">
        <f t="shared" si="0"/>
        <v>1</v>
      </c>
      <c r="N6" s="35">
        <f t="shared" si="0"/>
        <v>1</v>
      </c>
      <c r="O6" s="36">
        <f t="shared" si="0"/>
        <v>0</v>
      </c>
      <c r="P6" s="35">
        <f t="shared" si="0"/>
        <v>0</v>
      </c>
      <c r="Q6" s="36">
        <f t="shared" si="0"/>
        <v>0</v>
      </c>
      <c r="R6" s="35">
        <f t="shared" si="0"/>
        <v>0</v>
      </c>
      <c r="S6" s="36">
        <f t="shared" si="0"/>
        <v>0</v>
      </c>
      <c r="T6" s="35">
        <f t="shared" si="0"/>
        <v>0</v>
      </c>
      <c r="U6" s="36">
        <f t="shared" si="0"/>
        <v>0</v>
      </c>
      <c r="V6" s="35">
        <f t="shared" si="0"/>
        <v>0</v>
      </c>
      <c r="W6" s="36">
        <f t="shared" si="0"/>
        <v>0</v>
      </c>
      <c r="X6" s="35">
        <f t="shared" si="0"/>
        <v>0</v>
      </c>
      <c r="Y6" s="36">
        <f t="shared" si="0"/>
        <v>0</v>
      </c>
      <c r="Z6" s="35">
        <f>SUM(Z4:Z5)</f>
        <v>0</v>
      </c>
      <c r="AA6" s="36">
        <f>SUM(AA4:AA5)</f>
        <v>0</v>
      </c>
      <c r="AB6" s="35">
        <f>SUM(AB4:AB5)</f>
        <v>0</v>
      </c>
      <c r="AC6" s="36">
        <f>SUM(AC4:AC5)</f>
        <v>0</v>
      </c>
      <c r="AD6" s="37" t="s">
        <v>10</v>
      </c>
      <c r="AE6" s="38"/>
      <c r="AF6" s="39"/>
      <c r="AG6" s="39"/>
      <c r="AH6" s="39"/>
      <c r="AI6" s="39"/>
      <c r="AJ6" s="39"/>
      <c r="AK6" s="39"/>
    </row>
    <row r="7" spans="1:37" ht="16.5" customHeight="1">
      <c r="A7" s="296"/>
      <c r="B7" s="22"/>
      <c r="C7" s="23"/>
      <c r="D7" s="292">
        <f>SUM(D6:E6)</f>
        <v>0</v>
      </c>
      <c r="E7" s="293"/>
      <c r="F7" s="292">
        <f>SUM(F6:G6)</f>
        <v>0</v>
      </c>
      <c r="G7" s="293"/>
      <c r="H7" s="292">
        <f>SUM(H6:I6)</f>
        <v>1</v>
      </c>
      <c r="I7" s="293"/>
      <c r="J7" s="292">
        <f>SUM(J6:K6)</f>
        <v>1</v>
      </c>
      <c r="K7" s="293"/>
      <c r="L7" s="292">
        <f>SUM(L6:M6)</f>
        <v>1</v>
      </c>
      <c r="M7" s="293"/>
      <c r="N7" s="292">
        <f>SUM(N6:O6)</f>
        <v>1</v>
      </c>
      <c r="O7" s="293"/>
      <c r="P7" s="292">
        <f>SUM(P6:Q6)</f>
        <v>0</v>
      </c>
      <c r="Q7" s="293"/>
      <c r="R7" s="292">
        <f>SUM(R6:S6)</f>
        <v>0</v>
      </c>
      <c r="S7" s="293"/>
      <c r="T7" s="292">
        <f>SUM(T6:U6)</f>
        <v>0</v>
      </c>
      <c r="U7" s="293"/>
      <c r="V7" s="292">
        <f>SUM(V6:W6)</f>
        <v>0</v>
      </c>
      <c r="W7" s="293"/>
      <c r="X7" s="292">
        <f>SUM(X6:Y6)</f>
        <v>0</v>
      </c>
      <c r="Y7" s="293"/>
      <c r="Z7" s="292">
        <f>SUM(Z6:AA6)</f>
        <v>0</v>
      </c>
      <c r="AA7" s="293"/>
      <c r="AB7" s="292">
        <f>SUM(AB6:AC6)</f>
        <v>0</v>
      </c>
      <c r="AC7" s="293"/>
      <c r="AD7" s="6" t="s">
        <v>14</v>
      </c>
      <c r="AE7" s="11">
        <f>SUM(B7:AC7)</f>
        <v>4</v>
      </c>
      <c r="AF7" s="4"/>
      <c r="AG7" s="4"/>
      <c r="AH7" s="4"/>
      <c r="AI7" s="4"/>
      <c r="AJ7" s="4"/>
      <c r="AK7" s="4"/>
    </row>
    <row r="8" spans="1:37" ht="16.5" customHeight="1">
      <c r="A8" s="294" t="s">
        <v>2</v>
      </c>
      <c r="B8" s="13"/>
      <c r="C8" s="14"/>
      <c r="D8" s="17"/>
      <c r="E8" s="18"/>
      <c r="F8" s="13"/>
      <c r="G8" s="14"/>
      <c r="H8" s="13">
        <v>1</v>
      </c>
      <c r="I8" s="14"/>
      <c r="J8" s="13"/>
      <c r="K8" s="14">
        <v>1</v>
      </c>
      <c r="L8" s="13">
        <v>1</v>
      </c>
      <c r="M8" s="14"/>
      <c r="N8" s="13">
        <v>2</v>
      </c>
      <c r="O8" s="14"/>
      <c r="P8" s="13"/>
      <c r="Q8" s="14"/>
      <c r="R8" s="13"/>
      <c r="S8" s="14"/>
      <c r="T8" s="13"/>
      <c r="U8" s="14">
        <v>1</v>
      </c>
      <c r="V8" s="13"/>
      <c r="W8" s="14">
        <v>1</v>
      </c>
      <c r="X8" s="13"/>
      <c r="Y8" s="14"/>
      <c r="Z8" s="13"/>
      <c r="AA8" s="14">
        <v>1</v>
      </c>
      <c r="AB8" s="13"/>
      <c r="AC8" s="14">
        <v>1</v>
      </c>
      <c r="AD8" s="5" t="s">
        <v>8</v>
      </c>
      <c r="AE8" s="12"/>
      <c r="AF8" s="4"/>
      <c r="AG8" s="4"/>
      <c r="AH8" s="4"/>
      <c r="AI8" s="4"/>
      <c r="AJ8" s="4"/>
      <c r="AK8" s="4"/>
    </row>
    <row r="9" spans="1:37" ht="16.5" customHeight="1">
      <c r="A9" s="295"/>
      <c r="B9" s="15"/>
      <c r="C9" s="16"/>
      <c r="D9" s="19"/>
      <c r="E9" s="20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T9" s="15"/>
      <c r="U9" s="16"/>
      <c r="V9" s="15"/>
      <c r="W9" s="16"/>
      <c r="X9" s="15"/>
      <c r="Y9" s="16"/>
      <c r="Z9" s="15"/>
      <c r="AA9" s="16"/>
      <c r="AB9" s="15"/>
      <c r="AC9" s="16"/>
      <c r="AD9" s="5"/>
      <c r="AE9" s="10"/>
      <c r="AF9" s="4"/>
      <c r="AG9" s="4"/>
      <c r="AH9" s="4"/>
      <c r="AI9" s="4"/>
      <c r="AJ9" s="4"/>
      <c r="AK9" s="4"/>
    </row>
    <row r="10" spans="1:37" s="40" customFormat="1" ht="16.5" customHeight="1">
      <c r="A10" s="295"/>
      <c r="B10" s="35">
        <f>SUM(B8:B9)</f>
        <v>0</v>
      </c>
      <c r="C10" s="36">
        <f>SUM(C8:C9)</f>
        <v>0</v>
      </c>
      <c r="D10" s="33"/>
      <c r="E10" s="34"/>
      <c r="F10" s="35">
        <f aca="true" t="shared" si="1" ref="F10:Y10">SUM(F8:F9)</f>
        <v>0</v>
      </c>
      <c r="G10" s="36">
        <f t="shared" si="1"/>
        <v>0</v>
      </c>
      <c r="H10" s="35">
        <f t="shared" si="1"/>
        <v>1</v>
      </c>
      <c r="I10" s="36">
        <f t="shared" si="1"/>
        <v>0</v>
      </c>
      <c r="J10" s="35">
        <f t="shared" si="1"/>
        <v>0</v>
      </c>
      <c r="K10" s="36">
        <f t="shared" si="1"/>
        <v>1</v>
      </c>
      <c r="L10" s="35">
        <f t="shared" si="1"/>
        <v>1</v>
      </c>
      <c r="M10" s="36">
        <f t="shared" si="1"/>
        <v>0</v>
      </c>
      <c r="N10" s="35">
        <f t="shared" si="1"/>
        <v>2</v>
      </c>
      <c r="O10" s="36">
        <f t="shared" si="1"/>
        <v>0</v>
      </c>
      <c r="P10" s="35">
        <f t="shared" si="1"/>
        <v>0</v>
      </c>
      <c r="Q10" s="36">
        <f t="shared" si="1"/>
        <v>0</v>
      </c>
      <c r="R10" s="35">
        <f t="shared" si="1"/>
        <v>0</v>
      </c>
      <c r="S10" s="36">
        <f t="shared" si="1"/>
        <v>0</v>
      </c>
      <c r="T10" s="35">
        <f t="shared" si="1"/>
        <v>0</v>
      </c>
      <c r="U10" s="36">
        <f t="shared" si="1"/>
        <v>1</v>
      </c>
      <c r="V10" s="35">
        <f t="shared" si="1"/>
        <v>0</v>
      </c>
      <c r="W10" s="36">
        <f t="shared" si="1"/>
        <v>1</v>
      </c>
      <c r="X10" s="35">
        <f t="shared" si="1"/>
        <v>0</v>
      </c>
      <c r="Y10" s="36">
        <f t="shared" si="1"/>
        <v>0</v>
      </c>
      <c r="Z10" s="35">
        <f>SUM(Z8:Z9)</f>
        <v>0</v>
      </c>
      <c r="AA10" s="36">
        <f>SUM(AA8:AA9)</f>
        <v>1</v>
      </c>
      <c r="AB10" s="35">
        <f>SUM(AB8:AB9)</f>
        <v>0</v>
      </c>
      <c r="AC10" s="36">
        <f>SUM(AC8:AC9)</f>
        <v>1</v>
      </c>
      <c r="AD10" s="37" t="s">
        <v>10</v>
      </c>
      <c r="AE10" s="38"/>
      <c r="AF10" s="39"/>
      <c r="AG10" s="39"/>
      <c r="AH10" s="39"/>
      <c r="AI10" s="39"/>
      <c r="AJ10" s="39"/>
      <c r="AK10" s="39"/>
    </row>
    <row r="11" spans="1:37" ht="16.5" customHeight="1">
      <c r="A11" s="296"/>
      <c r="B11" s="292">
        <f>SUM(B10:C10)</f>
        <v>0</v>
      </c>
      <c r="C11" s="293"/>
      <c r="D11" s="22"/>
      <c r="E11" s="23"/>
      <c r="F11" s="292">
        <f>SUM(F10:G10)</f>
        <v>0</v>
      </c>
      <c r="G11" s="293"/>
      <c r="H11" s="292">
        <f>SUM(H10:I10)</f>
        <v>1</v>
      </c>
      <c r="I11" s="293"/>
      <c r="J11" s="292">
        <f>SUM(J10:K10)</f>
        <v>1</v>
      </c>
      <c r="K11" s="293"/>
      <c r="L11" s="292">
        <f>SUM(L10:M10)</f>
        <v>1</v>
      </c>
      <c r="M11" s="293"/>
      <c r="N11" s="292">
        <f>SUM(N10:O10)</f>
        <v>2</v>
      </c>
      <c r="O11" s="293"/>
      <c r="P11" s="292">
        <f>SUM(P10:Q10)</f>
        <v>0</v>
      </c>
      <c r="Q11" s="293"/>
      <c r="R11" s="292">
        <f>SUM(R10:S10)</f>
        <v>0</v>
      </c>
      <c r="S11" s="293"/>
      <c r="T11" s="292">
        <f>SUM(T10:U10)</f>
        <v>1</v>
      </c>
      <c r="U11" s="293"/>
      <c r="V11" s="292">
        <f>SUM(V10:W10)</f>
        <v>1</v>
      </c>
      <c r="W11" s="293"/>
      <c r="X11" s="292">
        <f>SUM(X10:Y10)</f>
        <v>0</v>
      </c>
      <c r="Y11" s="293"/>
      <c r="Z11" s="292">
        <f>SUM(Z10:AA10)</f>
        <v>1</v>
      </c>
      <c r="AA11" s="293"/>
      <c r="AB11" s="292">
        <f>SUM(AB10:AC10)</f>
        <v>1</v>
      </c>
      <c r="AC11" s="293"/>
      <c r="AD11" s="6" t="s">
        <v>14</v>
      </c>
      <c r="AE11" s="11">
        <f>SUM(B11:AC11)</f>
        <v>9</v>
      </c>
      <c r="AF11" s="4"/>
      <c r="AG11" s="4"/>
      <c r="AH11" s="4"/>
      <c r="AI11" s="4"/>
      <c r="AJ11" s="4"/>
      <c r="AK11" s="4"/>
    </row>
    <row r="12" spans="1:37" ht="16.5" customHeight="1">
      <c r="A12" s="294" t="s">
        <v>19</v>
      </c>
      <c r="B12" s="13"/>
      <c r="C12" s="14"/>
      <c r="D12" s="13"/>
      <c r="E12" s="14"/>
      <c r="F12" s="17"/>
      <c r="G12" s="18"/>
      <c r="H12" s="13">
        <v>1</v>
      </c>
      <c r="I12" s="14"/>
      <c r="J12" s="13"/>
      <c r="K12" s="14"/>
      <c r="L12" s="13"/>
      <c r="M12" s="14">
        <v>1</v>
      </c>
      <c r="N12" s="13">
        <v>1</v>
      </c>
      <c r="O12" s="14"/>
      <c r="P12" s="13"/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3"/>
      <c r="AC12" s="14">
        <v>1</v>
      </c>
      <c r="AD12" s="5" t="s">
        <v>8</v>
      </c>
      <c r="AE12" s="12"/>
      <c r="AF12" s="4"/>
      <c r="AG12" s="4"/>
      <c r="AH12" s="4"/>
      <c r="AI12" s="4"/>
      <c r="AJ12" s="4"/>
      <c r="AK12" s="4"/>
    </row>
    <row r="13" spans="1:37" ht="16.5" customHeight="1">
      <c r="A13" s="295"/>
      <c r="B13" s="15"/>
      <c r="C13" s="16"/>
      <c r="D13" s="15"/>
      <c r="E13" s="16"/>
      <c r="F13" s="19"/>
      <c r="G13" s="20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5"/>
      <c r="AE13" s="10"/>
      <c r="AF13" s="4"/>
      <c r="AG13" s="4"/>
      <c r="AH13" s="4"/>
      <c r="AI13" s="4"/>
      <c r="AJ13" s="4"/>
      <c r="AK13" s="4"/>
    </row>
    <row r="14" spans="1:37" s="40" customFormat="1" ht="16.5" customHeight="1">
      <c r="A14" s="295"/>
      <c r="B14" s="35">
        <f>SUM(B12:B13)</f>
        <v>0</v>
      </c>
      <c r="C14" s="36">
        <f>SUM(C12:C13)</f>
        <v>0</v>
      </c>
      <c r="D14" s="35">
        <f>SUM(D12:D13)</f>
        <v>0</v>
      </c>
      <c r="E14" s="36">
        <f>SUM(E12:E13)</f>
        <v>0</v>
      </c>
      <c r="F14" s="33"/>
      <c r="G14" s="34"/>
      <c r="H14" s="35">
        <f aca="true" t="shared" si="2" ref="H14:Y14">SUM(H12:H13)</f>
        <v>1</v>
      </c>
      <c r="I14" s="36">
        <f t="shared" si="2"/>
        <v>0</v>
      </c>
      <c r="J14" s="35">
        <f t="shared" si="2"/>
        <v>0</v>
      </c>
      <c r="K14" s="36">
        <f t="shared" si="2"/>
        <v>0</v>
      </c>
      <c r="L14" s="35">
        <f t="shared" si="2"/>
        <v>0</v>
      </c>
      <c r="M14" s="36">
        <f t="shared" si="2"/>
        <v>1</v>
      </c>
      <c r="N14" s="35">
        <f t="shared" si="2"/>
        <v>1</v>
      </c>
      <c r="O14" s="36">
        <f t="shared" si="2"/>
        <v>0</v>
      </c>
      <c r="P14" s="35">
        <f t="shared" si="2"/>
        <v>0</v>
      </c>
      <c r="Q14" s="36">
        <f t="shared" si="2"/>
        <v>0</v>
      </c>
      <c r="R14" s="35">
        <f t="shared" si="2"/>
        <v>0</v>
      </c>
      <c r="S14" s="36">
        <f t="shared" si="2"/>
        <v>0</v>
      </c>
      <c r="T14" s="35">
        <f t="shared" si="2"/>
        <v>0</v>
      </c>
      <c r="U14" s="36">
        <f t="shared" si="2"/>
        <v>0</v>
      </c>
      <c r="V14" s="35">
        <f t="shared" si="2"/>
        <v>0</v>
      </c>
      <c r="W14" s="36">
        <f t="shared" si="2"/>
        <v>0</v>
      </c>
      <c r="X14" s="35">
        <f t="shared" si="2"/>
        <v>0</v>
      </c>
      <c r="Y14" s="36">
        <f t="shared" si="2"/>
        <v>0</v>
      </c>
      <c r="Z14" s="35">
        <f>SUM(Z12:Z13)</f>
        <v>0</v>
      </c>
      <c r="AA14" s="36">
        <f>SUM(AA12:AA13)</f>
        <v>0</v>
      </c>
      <c r="AB14" s="35">
        <f>SUM(AB12:AB13)</f>
        <v>0</v>
      </c>
      <c r="AC14" s="36">
        <f>SUM(AC12:AC13)</f>
        <v>1</v>
      </c>
      <c r="AD14" s="37" t="s">
        <v>10</v>
      </c>
      <c r="AE14" s="38"/>
      <c r="AF14" s="39"/>
      <c r="AG14" s="39"/>
      <c r="AH14" s="39"/>
      <c r="AI14" s="39"/>
      <c r="AJ14" s="39"/>
      <c r="AK14" s="39"/>
    </row>
    <row r="15" spans="1:37" ht="16.5" customHeight="1">
      <c r="A15" s="296"/>
      <c r="B15" s="292">
        <f>SUM(B14:C14)</f>
        <v>0</v>
      </c>
      <c r="C15" s="293"/>
      <c r="D15" s="292">
        <f>SUM(D14:E14)</f>
        <v>0</v>
      </c>
      <c r="E15" s="293"/>
      <c r="F15" s="22"/>
      <c r="G15" s="23"/>
      <c r="H15" s="292">
        <f>SUM(H14:I14)</f>
        <v>1</v>
      </c>
      <c r="I15" s="293"/>
      <c r="J15" s="292">
        <f>SUM(J14:K14)</f>
        <v>0</v>
      </c>
      <c r="K15" s="293"/>
      <c r="L15" s="292">
        <f>SUM(L14:M14)</f>
        <v>1</v>
      </c>
      <c r="M15" s="293"/>
      <c r="N15" s="292">
        <f>SUM(N14:O14)</f>
        <v>1</v>
      </c>
      <c r="O15" s="293"/>
      <c r="P15" s="292">
        <f>SUM(P14:Q14)</f>
        <v>0</v>
      </c>
      <c r="Q15" s="293"/>
      <c r="R15" s="292">
        <f>SUM(R14:S14)</f>
        <v>0</v>
      </c>
      <c r="S15" s="293"/>
      <c r="T15" s="292">
        <f>SUM(T14:U14)</f>
        <v>0</v>
      </c>
      <c r="U15" s="293"/>
      <c r="V15" s="292">
        <f>SUM(V14:W14)</f>
        <v>0</v>
      </c>
      <c r="W15" s="293"/>
      <c r="X15" s="292">
        <f>SUM(X14:Y14)</f>
        <v>0</v>
      </c>
      <c r="Y15" s="293"/>
      <c r="Z15" s="292">
        <f>SUM(Z14:AA14)</f>
        <v>0</v>
      </c>
      <c r="AA15" s="293"/>
      <c r="AB15" s="292">
        <f>SUM(AB14:AC14)</f>
        <v>1</v>
      </c>
      <c r="AC15" s="293"/>
      <c r="AD15" s="6" t="s">
        <v>14</v>
      </c>
      <c r="AE15" s="11">
        <f>SUM(B15:AC15)</f>
        <v>4</v>
      </c>
      <c r="AF15" s="4"/>
      <c r="AG15" s="4"/>
      <c r="AH15" s="4"/>
      <c r="AI15" s="4"/>
      <c r="AJ15" s="4"/>
      <c r="AK15" s="4"/>
    </row>
    <row r="16" spans="1:37" ht="16.5" customHeight="1">
      <c r="A16" s="294" t="s">
        <v>20</v>
      </c>
      <c r="B16" s="13"/>
      <c r="C16" s="14">
        <v>1</v>
      </c>
      <c r="D16" s="13"/>
      <c r="E16" s="14">
        <v>1</v>
      </c>
      <c r="F16" s="13"/>
      <c r="G16" s="14">
        <v>1</v>
      </c>
      <c r="H16" s="17"/>
      <c r="I16" s="18"/>
      <c r="J16" s="13"/>
      <c r="K16" s="14"/>
      <c r="L16" s="13"/>
      <c r="M16" s="14">
        <v>1</v>
      </c>
      <c r="N16" s="13">
        <v>1</v>
      </c>
      <c r="O16" s="14"/>
      <c r="P16" s="13"/>
      <c r="Q16" s="14">
        <v>1</v>
      </c>
      <c r="R16" s="13">
        <v>1</v>
      </c>
      <c r="S16" s="14"/>
      <c r="T16" s="13"/>
      <c r="U16" s="14"/>
      <c r="V16" s="13"/>
      <c r="W16" s="14"/>
      <c r="X16" s="13"/>
      <c r="Y16" s="14">
        <v>1</v>
      </c>
      <c r="Z16" s="13"/>
      <c r="AA16" s="14">
        <v>1</v>
      </c>
      <c r="AB16" s="13"/>
      <c r="AC16" s="14"/>
      <c r="AD16" s="5" t="s">
        <v>8</v>
      </c>
      <c r="AE16" s="12"/>
      <c r="AF16" s="4"/>
      <c r="AG16" s="4"/>
      <c r="AH16" s="4"/>
      <c r="AI16" s="4"/>
      <c r="AJ16" s="4"/>
      <c r="AK16" s="4"/>
    </row>
    <row r="17" spans="1:37" ht="16.5" customHeight="1">
      <c r="A17" s="295"/>
      <c r="B17" s="15"/>
      <c r="C17" s="16"/>
      <c r="D17" s="15"/>
      <c r="E17" s="16"/>
      <c r="F17" s="15"/>
      <c r="G17" s="16"/>
      <c r="H17" s="19"/>
      <c r="I17" s="20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15"/>
      <c r="W17" s="16"/>
      <c r="X17" s="15"/>
      <c r="Y17" s="16"/>
      <c r="Z17" s="15"/>
      <c r="AA17" s="16"/>
      <c r="AB17" s="15"/>
      <c r="AC17" s="16"/>
      <c r="AD17" s="5"/>
      <c r="AE17" s="10"/>
      <c r="AF17" s="4"/>
      <c r="AG17" s="4"/>
      <c r="AH17" s="4"/>
      <c r="AI17" s="4"/>
      <c r="AJ17" s="4"/>
      <c r="AK17" s="4"/>
    </row>
    <row r="18" spans="1:37" s="40" customFormat="1" ht="16.5" customHeight="1">
      <c r="A18" s="295"/>
      <c r="B18" s="35">
        <f aca="true" t="shared" si="3" ref="B18:G18">SUM(B16:B17)</f>
        <v>0</v>
      </c>
      <c r="C18" s="36">
        <f t="shared" si="3"/>
        <v>1</v>
      </c>
      <c r="D18" s="35">
        <f t="shared" si="3"/>
        <v>0</v>
      </c>
      <c r="E18" s="36">
        <f t="shared" si="3"/>
        <v>1</v>
      </c>
      <c r="F18" s="35">
        <f t="shared" si="3"/>
        <v>0</v>
      </c>
      <c r="G18" s="36">
        <f t="shared" si="3"/>
        <v>1</v>
      </c>
      <c r="H18" s="33"/>
      <c r="I18" s="34"/>
      <c r="J18" s="35">
        <f aca="true" t="shared" si="4" ref="J18:Y18">SUM(J16:J17)</f>
        <v>0</v>
      </c>
      <c r="K18" s="36">
        <f t="shared" si="4"/>
        <v>0</v>
      </c>
      <c r="L18" s="35">
        <f t="shared" si="4"/>
        <v>0</v>
      </c>
      <c r="M18" s="36">
        <f t="shared" si="4"/>
        <v>1</v>
      </c>
      <c r="N18" s="35">
        <f t="shared" si="4"/>
        <v>1</v>
      </c>
      <c r="O18" s="36">
        <f t="shared" si="4"/>
        <v>0</v>
      </c>
      <c r="P18" s="35">
        <f t="shared" si="4"/>
        <v>0</v>
      </c>
      <c r="Q18" s="36">
        <f t="shared" si="4"/>
        <v>1</v>
      </c>
      <c r="R18" s="35">
        <f t="shared" si="4"/>
        <v>1</v>
      </c>
      <c r="S18" s="36">
        <f t="shared" si="4"/>
        <v>0</v>
      </c>
      <c r="T18" s="35">
        <f t="shared" si="4"/>
        <v>0</v>
      </c>
      <c r="U18" s="36">
        <f t="shared" si="4"/>
        <v>0</v>
      </c>
      <c r="V18" s="35">
        <f t="shared" si="4"/>
        <v>0</v>
      </c>
      <c r="W18" s="36">
        <f t="shared" si="4"/>
        <v>0</v>
      </c>
      <c r="X18" s="35">
        <f t="shared" si="4"/>
        <v>0</v>
      </c>
      <c r="Y18" s="36">
        <f t="shared" si="4"/>
        <v>1</v>
      </c>
      <c r="Z18" s="35">
        <f>SUM(Z16:Z17)</f>
        <v>0</v>
      </c>
      <c r="AA18" s="36">
        <f>SUM(AA16:AA17)</f>
        <v>1</v>
      </c>
      <c r="AB18" s="35">
        <f>SUM(AB16:AB17)</f>
        <v>0</v>
      </c>
      <c r="AC18" s="36">
        <f>SUM(AC16:AC17)</f>
        <v>0</v>
      </c>
      <c r="AD18" s="37" t="s">
        <v>10</v>
      </c>
      <c r="AE18" s="38"/>
      <c r="AF18" s="39"/>
      <c r="AG18" s="39"/>
      <c r="AH18" s="39"/>
      <c r="AI18" s="39"/>
      <c r="AJ18" s="39"/>
      <c r="AK18" s="39"/>
    </row>
    <row r="19" spans="1:37" ht="16.5" customHeight="1">
      <c r="A19" s="296"/>
      <c r="B19" s="292">
        <f>SUM(B18:C18)</f>
        <v>1</v>
      </c>
      <c r="C19" s="293"/>
      <c r="D19" s="292">
        <f>SUM(D18:E18)</f>
        <v>1</v>
      </c>
      <c r="E19" s="293"/>
      <c r="F19" s="292">
        <f>SUM(F18:G18)</f>
        <v>1</v>
      </c>
      <c r="G19" s="293"/>
      <c r="H19" s="22"/>
      <c r="I19" s="23"/>
      <c r="J19" s="292">
        <f>SUM(J18:K18)</f>
        <v>0</v>
      </c>
      <c r="K19" s="293"/>
      <c r="L19" s="292">
        <f>SUM(L18:M18)</f>
        <v>1</v>
      </c>
      <c r="M19" s="293"/>
      <c r="N19" s="292">
        <f>SUM(N18:O18)</f>
        <v>1</v>
      </c>
      <c r="O19" s="293"/>
      <c r="P19" s="292">
        <f>SUM(P18:Q18)</f>
        <v>1</v>
      </c>
      <c r="Q19" s="293"/>
      <c r="R19" s="292">
        <f>SUM(R18:S18)</f>
        <v>1</v>
      </c>
      <c r="S19" s="293"/>
      <c r="T19" s="292">
        <f>SUM(T18:U18)</f>
        <v>0</v>
      </c>
      <c r="U19" s="293"/>
      <c r="V19" s="292">
        <f>SUM(V18:W18)</f>
        <v>0</v>
      </c>
      <c r="W19" s="293"/>
      <c r="X19" s="292">
        <f>SUM(X18:Y18)</f>
        <v>1</v>
      </c>
      <c r="Y19" s="293"/>
      <c r="Z19" s="292">
        <f>SUM(Z18:AA18)</f>
        <v>1</v>
      </c>
      <c r="AA19" s="293"/>
      <c r="AB19" s="292">
        <f>SUM(AB18:AC18)</f>
        <v>0</v>
      </c>
      <c r="AC19" s="293"/>
      <c r="AD19" s="6" t="s">
        <v>14</v>
      </c>
      <c r="AE19" s="11">
        <f>SUM(B19:AC19)</f>
        <v>9</v>
      </c>
      <c r="AF19" s="4"/>
      <c r="AG19" s="4"/>
      <c r="AH19" s="4"/>
      <c r="AI19" s="4"/>
      <c r="AJ19" s="4"/>
      <c r="AK19" s="4"/>
    </row>
    <row r="20" spans="1:37" ht="16.5" customHeight="1">
      <c r="A20" s="294" t="s">
        <v>7</v>
      </c>
      <c r="B20" s="13"/>
      <c r="C20" s="14">
        <v>1</v>
      </c>
      <c r="D20" s="13">
        <v>1</v>
      </c>
      <c r="E20" s="14"/>
      <c r="F20" s="13"/>
      <c r="G20" s="14"/>
      <c r="H20" s="13"/>
      <c r="I20" s="14"/>
      <c r="J20" s="17"/>
      <c r="K20" s="18"/>
      <c r="L20" s="13">
        <v>1</v>
      </c>
      <c r="M20" s="14"/>
      <c r="N20" s="13"/>
      <c r="O20" s="14"/>
      <c r="P20" s="13"/>
      <c r="Q20" s="14"/>
      <c r="R20" s="13"/>
      <c r="S20" s="14"/>
      <c r="T20" s="13"/>
      <c r="U20" s="14"/>
      <c r="V20" s="13">
        <v>1</v>
      </c>
      <c r="W20" s="14"/>
      <c r="X20" s="13"/>
      <c r="Y20" s="14">
        <v>1</v>
      </c>
      <c r="Z20" s="13"/>
      <c r="AA20" s="14">
        <v>1</v>
      </c>
      <c r="AB20" s="13"/>
      <c r="AC20" s="14">
        <v>1</v>
      </c>
      <c r="AD20" s="5" t="s">
        <v>8</v>
      </c>
      <c r="AE20" s="12"/>
      <c r="AF20" s="4"/>
      <c r="AG20" s="4"/>
      <c r="AH20" s="4"/>
      <c r="AI20" s="4"/>
      <c r="AJ20" s="4"/>
      <c r="AK20" s="4"/>
    </row>
    <row r="21" spans="1:37" ht="16.5" customHeight="1">
      <c r="A21" s="295"/>
      <c r="B21" s="15"/>
      <c r="C21" s="16"/>
      <c r="D21" s="15"/>
      <c r="E21" s="16"/>
      <c r="F21" s="15"/>
      <c r="G21" s="16"/>
      <c r="H21" s="15"/>
      <c r="I21" s="16"/>
      <c r="J21" s="19"/>
      <c r="K21" s="20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16"/>
      <c r="X21" s="15"/>
      <c r="Y21" s="16"/>
      <c r="Z21" s="15"/>
      <c r="AA21" s="16"/>
      <c r="AB21" s="15"/>
      <c r="AC21" s="16"/>
      <c r="AD21" s="5"/>
      <c r="AE21" s="10"/>
      <c r="AF21" s="4"/>
      <c r="AG21" s="4"/>
      <c r="AH21" s="4"/>
      <c r="AI21" s="4"/>
      <c r="AJ21" s="4"/>
      <c r="AK21" s="4"/>
    </row>
    <row r="22" spans="1:37" s="40" customFormat="1" ht="16.5" customHeight="1">
      <c r="A22" s="295"/>
      <c r="B22" s="35">
        <f aca="true" t="shared" si="5" ref="B22:I22">SUM(B20:B21)</f>
        <v>0</v>
      </c>
      <c r="C22" s="36">
        <f t="shared" si="5"/>
        <v>1</v>
      </c>
      <c r="D22" s="35">
        <f t="shared" si="5"/>
        <v>1</v>
      </c>
      <c r="E22" s="36">
        <f t="shared" si="5"/>
        <v>0</v>
      </c>
      <c r="F22" s="35">
        <f t="shared" si="5"/>
        <v>0</v>
      </c>
      <c r="G22" s="36">
        <f t="shared" si="5"/>
        <v>0</v>
      </c>
      <c r="H22" s="35">
        <f t="shared" si="5"/>
        <v>0</v>
      </c>
      <c r="I22" s="36">
        <f t="shared" si="5"/>
        <v>0</v>
      </c>
      <c r="J22" s="33"/>
      <c r="K22" s="34"/>
      <c r="L22" s="35">
        <f aca="true" t="shared" si="6" ref="L22:Y22">SUM(L20:L21)</f>
        <v>1</v>
      </c>
      <c r="M22" s="36">
        <f t="shared" si="6"/>
        <v>0</v>
      </c>
      <c r="N22" s="35">
        <f t="shared" si="6"/>
        <v>0</v>
      </c>
      <c r="O22" s="36">
        <f t="shared" si="6"/>
        <v>0</v>
      </c>
      <c r="P22" s="35">
        <f t="shared" si="6"/>
        <v>0</v>
      </c>
      <c r="Q22" s="36">
        <f t="shared" si="6"/>
        <v>0</v>
      </c>
      <c r="R22" s="35">
        <f t="shared" si="6"/>
        <v>0</v>
      </c>
      <c r="S22" s="36">
        <f t="shared" si="6"/>
        <v>0</v>
      </c>
      <c r="T22" s="35">
        <f t="shared" si="6"/>
        <v>0</v>
      </c>
      <c r="U22" s="36">
        <f t="shared" si="6"/>
        <v>0</v>
      </c>
      <c r="V22" s="35">
        <f t="shared" si="6"/>
        <v>1</v>
      </c>
      <c r="W22" s="36">
        <f t="shared" si="6"/>
        <v>0</v>
      </c>
      <c r="X22" s="35">
        <f t="shared" si="6"/>
        <v>0</v>
      </c>
      <c r="Y22" s="36">
        <f t="shared" si="6"/>
        <v>1</v>
      </c>
      <c r="Z22" s="35">
        <f>SUM(Z20:Z21)</f>
        <v>0</v>
      </c>
      <c r="AA22" s="36">
        <f>SUM(AA20:AA21)</f>
        <v>1</v>
      </c>
      <c r="AB22" s="35">
        <f>SUM(AB20:AB21)</f>
        <v>0</v>
      </c>
      <c r="AC22" s="36">
        <f>SUM(AC20:AC21)</f>
        <v>1</v>
      </c>
      <c r="AD22" s="37" t="s">
        <v>10</v>
      </c>
      <c r="AE22" s="38"/>
      <c r="AF22" s="39"/>
      <c r="AG22" s="39"/>
      <c r="AH22" s="39"/>
      <c r="AI22" s="39"/>
      <c r="AJ22" s="39"/>
      <c r="AK22" s="39"/>
    </row>
    <row r="23" spans="1:37" ht="16.5" customHeight="1">
      <c r="A23" s="296"/>
      <c r="B23" s="292">
        <f>SUM(B22:C22)</f>
        <v>1</v>
      </c>
      <c r="C23" s="293"/>
      <c r="D23" s="292">
        <f>SUM(D22:E22)</f>
        <v>1</v>
      </c>
      <c r="E23" s="293"/>
      <c r="F23" s="292">
        <f>SUM(F22:G22)</f>
        <v>0</v>
      </c>
      <c r="G23" s="293"/>
      <c r="H23" s="292">
        <f>SUM(H22:I22)</f>
        <v>0</v>
      </c>
      <c r="I23" s="293"/>
      <c r="J23" s="22"/>
      <c r="K23" s="23"/>
      <c r="L23" s="292">
        <f>SUM(L22:M22)</f>
        <v>1</v>
      </c>
      <c r="M23" s="293"/>
      <c r="N23" s="292">
        <f>SUM(N22:O22)</f>
        <v>0</v>
      </c>
      <c r="O23" s="293"/>
      <c r="P23" s="292">
        <f>SUM(P22:Q22)</f>
        <v>0</v>
      </c>
      <c r="Q23" s="293"/>
      <c r="R23" s="292">
        <f>SUM(R22:S22)</f>
        <v>0</v>
      </c>
      <c r="S23" s="293"/>
      <c r="T23" s="292">
        <f>SUM(T22:U22)</f>
        <v>0</v>
      </c>
      <c r="U23" s="293"/>
      <c r="V23" s="292">
        <f>SUM(V22:W22)</f>
        <v>1</v>
      </c>
      <c r="W23" s="293"/>
      <c r="X23" s="292">
        <f>SUM(X22:Y22)</f>
        <v>1</v>
      </c>
      <c r="Y23" s="293"/>
      <c r="Z23" s="292">
        <f>SUM(Z22:AA22)</f>
        <v>1</v>
      </c>
      <c r="AA23" s="293"/>
      <c r="AB23" s="292">
        <f>SUM(AB22:AC22)</f>
        <v>1</v>
      </c>
      <c r="AC23" s="293"/>
      <c r="AD23" s="6" t="s">
        <v>14</v>
      </c>
      <c r="AE23" s="11">
        <f>SUM(B23:AC23)</f>
        <v>7</v>
      </c>
      <c r="AF23" s="4"/>
      <c r="AG23" s="4"/>
      <c r="AH23" s="4"/>
      <c r="AI23" s="4"/>
      <c r="AJ23" s="4"/>
      <c r="AK23" s="4"/>
    </row>
    <row r="24" spans="1:37" ht="16.5" customHeight="1">
      <c r="A24" s="294" t="s">
        <v>21</v>
      </c>
      <c r="B24" s="13">
        <v>1</v>
      </c>
      <c r="C24" s="14"/>
      <c r="D24" s="13"/>
      <c r="E24" s="14">
        <v>1</v>
      </c>
      <c r="F24" s="13">
        <v>1</v>
      </c>
      <c r="G24" s="14"/>
      <c r="H24" s="13">
        <v>1</v>
      </c>
      <c r="I24" s="14"/>
      <c r="J24" s="13"/>
      <c r="K24" s="14">
        <v>1</v>
      </c>
      <c r="L24" s="17"/>
      <c r="M24" s="18"/>
      <c r="N24" s="13">
        <v>1</v>
      </c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>
        <v>1</v>
      </c>
      <c r="AA24" s="14"/>
      <c r="AB24" s="13">
        <v>1</v>
      </c>
      <c r="AC24" s="14"/>
      <c r="AD24" s="5" t="s">
        <v>8</v>
      </c>
      <c r="AE24" s="12"/>
      <c r="AF24" s="4"/>
      <c r="AG24" s="4"/>
      <c r="AH24" s="4"/>
      <c r="AI24" s="4"/>
      <c r="AJ24" s="4"/>
      <c r="AK24" s="4"/>
    </row>
    <row r="25" spans="1:37" ht="16.5" customHeight="1">
      <c r="A25" s="295"/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19"/>
      <c r="M25" s="20"/>
      <c r="N25" s="15"/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15"/>
      <c r="AA25" s="16"/>
      <c r="AB25" s="15"/>
      <c r="AC25" s="16"/>
      <c r="AD25" s="5"/>
      <c r="AE25" s="10"/>
      <c r="AF25" s="4"/>
      <c r="AG25" s="4"/>
      <c r="AH25" s="4"/>
      <c r="AI25" s="4"/>
      <c r="AJ25" s="4"/>
      <c r="AK25" s="4"/>
    </row>
    <row r="26" spans="1:37" s="40" customFormat="1" ht="16.5" customHeight="1">
      <c r="A26" s="295"/>
      <c r="B26" s="35">
        <f aca="true" t="shared" si="7" ref="B26:K26">SUM(B24:B25)</f>
        <v>1</v>
      </c>
      <c r="C26" s="36">
        <f t="shared" si="7"/>
        <v>0</v>
      </c>
      <c r="D26" s="35">
        <f t="shared" si="7"/>
        <v>0</v>
      </c>
      <c r="E26" s="36">
        <f t="shared" si="7"/>
        <v>1</v>
      </c>
      <c r="F26" s="35">
        <f t="shared" si="7"/>
        <v>1</v>
      </c>
      <c r="G26" s="36">
        <f t="shared" si="7"/>
        <v>0</v>
      </c>
      <c r="H26" s="35">
        <f t="shared" si="7"/>
        <v>1</v>
      </c>
      <c r="I26" s="36">
        <f t="shared" si="7"/>
        <v>0</v>
      </c>
      <c r="J26" s="35">
        <f t="shared" si="7"/>
        <v>0</v>
      </c>
      <c r="K26" s="36">
        <f t="shared" si="7"/>
        <v>1</v>
      </c>
      <c r="L26" s="33"/>
      <c r="M26" s="34"/>
      <c r="N26" s="35">
        <f aca="true" t="shared" si="8" ref="N26:Y26">SUM(N24:N25)</f>
        <v>1</v>
      </c>
      <c r="O26" s="36">
        <f t="shared" si="8"/>
        <v>0</v>
      </c>
      <c r="P26" s="35">
        <f t="shared" si="8"/>
        <v>0</v>
      </c>
      <c r="Q26" s="36">
        <f t="shared" si="8"/>
        <v>0</v>
      </c>
      <c r="R26" s="35">
        <f t="shared" si="8"/>
        <v>0</v>
      </c>
      <c r="S26" s="36">
        <f t="shared" si="8"/>
        <v>0</v>
      </c>
      <c r="T26" s="35">
        <f t="shared" si="8"/>
        <v>0</v>
      </c>
      <c r="U26" s="36">
        <f t="shared" si="8"/>
        <v>0</v>
      </c>
      <c r="V26" s="35">
        <f t="shared" si="8"/>
        <v>0</v>
      </c>
      <c r="W26" s="36">
        <f t="shared" si="8"/>
        <v>0</v>
      </c>
      <c r="X26" s="35">
        <f t="shared" si="8"/>
        <v>0</v>
      </c>
      <c r="Y26" s="36">
        <f t="shared" si="8"/>
        <v>0</v>
      </c>
      <c r="Z26" s="35">
        <f>SUM(Z24:Z25)</f>
        <v>1</v>
      </c>
      <c r="AA26" s="36">
        <f>SUM(AA24:AA25)</f>
        <v>0</v>
      </c>
      <c r="AB26" s="35">
        <f>SUM(AB24:AB25)</f>
        <v>1</v>
      </c>
      <c r="AC26" s="36">
        <f>SUM(AC24:AC25)</f>
        <v>0</v>
      </c>
      <c r="AD26" s="37" t="s">
        <v>10</v>
      </c>
      <c r="AE26" s="38"/>
      <c r="AF26" s="39"/>
      <c r="AG26" s="39"/>
      <c r="AH26" s="39"/>
      <c r="AI26" s="39"/>
      <c r="AJ26" s="39"/>
      <c r="AK26" s="39"/>
    </row>
    <row r="27" spans="1:37" ht="16.5" customHeight="1">
      <c r="A27" s="296"/>
      <c r="B27" s="292">
        <f>SUM(B26:C26)</f>
        <v>1</v>
      </c>
      <c r="C27" s="293"/>
      <c r="D27" s="292">
        <f>SUM(D26:E26)</f>
        <v>1</v>
      </c>
      <c r="E27" s="293"/>
      <c r="F27" s="292">
        <f>SUM(F26:G26)</f>
        <v>1</v>
      </c>
      <c r="G27" s="293"/>
      <c r="H27" s="292">
        <f>SUM(H26:I26)</f>
        <v>1</v>
      </c>
      <c r="I27" s="293"/>
      <c r="J27" s="292">
        <f>SUM(J26:K26)</f>
        <v>1</v>
      </c>
      <c r="K27" s="293"/>
      <c r="L27" s="22"/>
      <c r="M27" s="23"/>
      <c r="N27" s="292">
        <f>SUM(N26:O26)</f>
        <v>1</v>
      </c>
      <c r="O27" s="293"/>
      <c r="P27" s="292">
        <f>SUM(P26:Q26)</f>
        <v>0</v>
      </c>
      <c r="Q27" s="293"/>
      <c r="R27" s="292">
        <f>SUM(R26:S26)</f>
        <v>0</v>
      </c>
      <c r="S27" s="293"/>
      <c r="T27" s="292">
        <f>SUM(T26:U26)</f>
        <v>0</v>
      </c>
      <c r="U27" s="293"/>
      <c r="V27" s="292">
        <f>SUM(V26:W26)</f>
        <v>0</v>
      </c>
      <c r="W27" s="293"/>
      <c r="X27" s="292">
        <f>SUM(X26:Y26)</f>
        <v>0</v>
      </c>
      <c r="Y27" s="293"/>
      <c r="Z27" s="292">
        <f>SUM(Z26:AA26)</f>
        <v>1</v>
      </c>
      <c r="AA27" s="293"/>
      <c r="AB27" s="292">
        <f>SUM(AB26:AC26)</f>
        <v>1</v>
      </c>
      <c r="AC27" s="293"/>
      <c r="AD27" s="6" t="s">
        <v>14</v>
      </c>
      <c r="AE27" s="11">
        <f>SUM(B27:AC27)</f>
        <v>8</v>
      </c>
      <c r="AF27" s="4"/>
      <c r="AG27" s="4"/>
      <c r="AH27" s="4"/>
      <c r="AI27" s="4"/>
      <c r="AJ27" s="4"/>
      <c r="AK27" s="4"/>
    </row>
    <row r="28" spans="1:37" ht="16.5" customHeight="1">
      <c r="A28" s="294" t="s">
        <v>1</v>
      </c>
      <c r="B28" s="13"/>
      <c r="C28" s="14">
        <v>1</v>
      </c>
      <c r="D28" s="13"/>
      <c r="E28" s="14">
        <v>2</v>
      </c>
      <c r="F28" s="13"/>
      <c r="G28" s="14">
        <v>1</v>
      </c>
      <c r="H28" s="13">
        <v>1</v>
      </c>
      <c r="I28" s="14"/>
      <c r="J28" s="13"/>
      <c r="K28" s="14"/>
      <c r="L28" s="13"/>
      <c r="M28" s="14">
        <v>1</v>
      </c>
      <c r="N28" s="17"/>
      <c r="O28" s="18"/>
      <c r="P28" s="13"/>
      <c r="Q28" s="14"/>
      <c r="R28" s="13"/>
      <c r="S28" s="14"/>
      <c r="T28" s="13"/>
      <c r="U28" s="14">
        <v>2</v>
      </c>
      <c r="V28" s="13"/>
      <c r="W28" s="14"/>
      <c r="X28" s="13"/>
      <c r="Y28" s="14"/>
      <c r="Z28" s="13">
        <v>1</v>
      </c>
      <c r="AA28" s="14"/>
      <c r="AB28" s="13"/>
      <c r="AC28" s="14"/>
      <c r="AD28" s="5" t="s">
        <v>8</v>
      </c>
      <c r="AE28" s="12"/>
      <c r="AF28" s="4"/>
      <c r="AG28" s="4"/>
      <c r="AH28" s="4"/>
      <c r="AI28" s="4"/>
      <c r="AJ28" s="4"/>
      <c r="AK28" s="4"/>
    </row>
    <row r="29" spans="1:37" ht="16.5" customHeight="1">
      <c r="A29" s="295"/>
      <c r="B29" s="15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19"/>
      <c r="O29" s="20"/>
      <c r="P29" s="15"/>
      <c r="Q29" s="16"/>
      <c r="R29" s="15"/>
      <c r="S29" s="16"/>
      <c r="T29" s="15"/>
      <c r="U29" s="16"/>
      <c r="V29" s="15"/>
      <c r="W29" s="16"/>
      <c r="X29" s="15"/>
      <c r="Y29" s="16"/>
      <c r="Z29" s="15"/>
      <c r="AA29" s="16"/>
      <c r="AB29" s="15"/>
      <c r="AC29" s="16"/>
      <c r="AD29" s="5"/>
      <c r="AE29" s="10"/>
      <c r="AF29" s="4"/>
      <c r="AG29" s="4"/>
      <c r="AH29" s="4"/>
      <c r="AI29" s="4"/>
      <c r="AJ29" s="4"/>
      <c r="AK29" s="4"/>
    </row>
    <row r="30" spans="1:37" s="40" customFormat="1" ht="16.5" customHeight="1">
      <c r="A30" s="295"/>
      <c r="B30" s="35">
        <f aca="true" t="shared" si="9" ref="B30:M30">SUM(B28:B29)</f>
        <v>0</v>
      </c>
      <c r="C30" s="36">
        <f t="shared" si="9"/>
        <v>1</v>
      </c>
      <c r="D30" s="35">
        <f t="shared" si="9"/>
        <v>0</v>
      </c>
      <c r="E30" s="36">
        <f t="shared" si="9"/>
        <v>2</v>
      </c>
      <c r="F30" s="35">
        <f t="shared" si="9"/>
        <v>0</v>
      </c>
      <c r="G30" s="36">
        <f t="shared" si="9"/>
        <v>1</v>
      </c>
      <c r="H30" s="35">
        <f t="shared" si="9"/>
        <v>1</v>
      </c>
      <c r="I30" s="36">
        <f t="shared" si="9"/>
        <v>0</v>
      </c>
      <c r="J30" s="35">
        <f t="shared" si="9"/>
        <v>0</v>
      </c>
      <c r="K30" s="36">
        <f t="shared" si="9"/>
        <v>0</v>
      </c>
      <c r="L30" s="35">
        <f t="shared" si="9"/>
        <v>0</v>
      </c>
      <c r="M30" s="36">
        <f t="shared" si="9"/>
        <v>1</v>
      </c>
      <c r="N30" s="33"/>
      <c r="O30" s="34"/>
      <c r="P30" s="35">
        <f aca="true" t="shared" si="10" ref="P30:Y30">SUM(P28:P29)</f>
        <v>0</v>
      </c>
      <c r="Q30" s="36">
        <f t="shared" si="10"/>
        <v>0</v>
      </c>
      <c r="R30" s="35">
        <f t="shared" si="10"/>
        <v>0</v>
      </c>
      <c r="S30" s="36">
        <f t="shared" si="10"/>
        <v>0</v>
      </c>
      <c r="T30" s="35">
        <f t="shared" si="10"/>
        <v>0</v>
      </c>
      <c r="U30" s="36">
        <f t="shared" si="10"/>
        <v>2</v>
      </c>
      <c r="V30" s="35">
        <f t="shared" si="10"/>
        <v>0</v>
      </c>
      <c r="W30" s="36">
        <f t="shared" si="10"/>
        <v>0</v>
      </c>
      <c r="X30" s="35">
        <f t="shared" si="10"/>
        <v>0</v>
      </c>
      <c r="Y30" s="36">
        <f t="shared" si="10"/>
        <v>0</v>
      </c>
      <c r="Z30" s="35">
        <f>SUM(Z28:Z29)</f>
        <v>1</v>
      </c>
      <c r="AA30" s="36">
        <f>SUM(AA28:AA29)</f>
        <v>0</v>
      </c>
      <c r="AB30" s="35">
        <f>SUM(AB28:AB29)</f>
        <v>0</v>
      </c>
      <c r="AC30" s="36">
        <f>SUM(AC28:AC29)</f>
        <v>0</v>
      </c>
      <c r="AD30" s="37" t="s">
        <v>10</v>
      </c>
      <c r="AE30" s="38"/>
      <c r="AF30" s="39"/>
      <c r="AG30" s="39"/>
      <c r="AH30" s="39"/>
      <c r="AI30" s="39"/>
      <c r="AJ30" s="39"/>
      <c r="AK30" s="39"/>
    </row>
    <row r="31" spans="1:37" ht="16.5" customHeight="1">
      <c r="A31" s="296"/>
      <c r="B31" s="292">
        <f>SUM(B30:C30)</f>
        <v>1</v>
      </c>
      <c r="C31" s="293"/>
      <c r="D31" s="292">
        <f>SUM(D30:E30)</f>
        <v>2</v>
      </c>
      <c r="E31" s="293"/>
      <c r="F31" s="292">
        <f>SUM(F30:G30)</f>
        <v>1</v>
      </c>
      <c r="G31" s="293"/>
      <c r="H31" s="292">
        <f>SUM(H30:I30)</f>
        <v>1</v>
      </c>
      <c r="I31" s="293"/>
      <c r="J31" s="292">
        <f>SUM(J30:K30)</f>
        <v>0</v>
      </c>
      <c r="K31" s="293"/>
      <c r="L31" s="292">
        <f>SUM(L30:M30)</f>
        <v>1</v>
      </c>
      <c r="M31" s="293"/>
      <c r="N31" s="22"/>
      <c r="O31" s="23"/>
      <c r="P31" s="292">
        <f>SUM(P30:Q30)</f>
        <v>0</v>
      </c>
      <c r="Q31" s="293"/>
      <c r="R31" s="292">
        <f>SUM(R30:S30)</f>
        <v>0</v>
      </c>
      <c r="S31" s="293"/>
      <c r="T31" s="292">
        <f>SUM(T30:U30)</f>
        <v>2</v>
      </c>
      <c r="U31" s="293"/>
      <c r="V31" s="292">
        <f>SUM(V30:W30)</f>
        <v>0</v>
      </c>
      <c r="W31" s="293"/>
      <c r="X31" s="292">
        <f>SUM(X30:Y30)</f>
        <v>0</v>
      </c>
      <c r="Y31" s="293"/>
      <c r="Z31" s="292">
        <f>SUM(Z30:AA30)</f>
        <v>1</v>
      </c>
      <c r="AA31" s="293"/>
      <c r="AB31" s="292">
        <f>SUM(AB30:AC30)</f>
        <v>0</v>
      </c>
      <c r="AC31" s="293"/>
      <c r="AD31" s="6" t="s">
        <v>14</v>
      </c>
      <c r="AE31" s="11">
        <f>SUM(B31:AC31)</f>
        <v>9</v>
      </c>
      <c r="AF31" s="4"/>
      <c r="AG31" s="4"/>
      <c r="AH31" s="4"/>
      <c r="AI31" s="4"/>
      <c r="AJ31" s="4"/>
      <c r="AK31" s="4"/>
    </row>
    <row r="32" spans="1:37" ht="16.5" customHeight="1">
      <c r="A32" s="294" t="s">
        <v>23</v>
      </c>
      <c r="B32" s="13"/>
      <c r="C32" s="14"/>
      <c r="D32" s="13"/>
      <c r="E32" s="14"/>
      <c r="F32" s="13"/>
      <c r="G32" s="14"/>
      <c r="H32" s="13">
        <v>1</v>
      </c>
      <c r="I32" s="14"/>
      <c r="J32" s="13"/>
      <c r="K32" s="14"/>
      <c r="L32" s="13"/>
      <c r="M32" s="14"/>
      <c r="N32" s="13"/>
      <c r="O32" s="14"/>
      <c r="P32" s="17"/>
      <c r="Q32" s="18"/>
      <c r="R32" s="13"/>
      <c r="S32" s="14"/>
      <c r="T32" s="13"/>
      <c r="U32" s="14"/>
      <c r="V32" s="13"/>
      <c r="W32" s="14">
        <v>1</v>
      </c>
      <c r="X32" s="13"/>
      <c r="Y32" s="14"/>
      <c r="Z32" s="13">
        <v>1</v>
      </c>
      <c r="AA32" s="14"/>
      <c r="AB32" s="13"/>
      <c r="AC32" s="14"/>
      <c r="AD32" s="5" t="s">
        <v>8</v>
      </c>
      <c r="AE32" s="12"/>
      <c r="AF32" s="4"/>
      <c r="AG32" s="4"/>
      <c r="AH32" s="4"/>
      <c r="AI32" s="4"/>
      <c r="AJ32" s="4"/>
      <c r="AK32" s="4"/>
    </row>
    <row r="33" spans="1:37" s="40" customFormat="1" ht="16.5" customHeight="1">
      <c r="A33" s="295"/>
      <c r="B33" s="15"/>
      <c r="C33" s="16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9"/>
      <c r="Q33" s="20"/>
      <c r="R33" s="15"/>
      <c r="S33" s="16"/>
      <c r="T33" s="15"/>
      <c r="U33" s="16"/>
      <c r="V33" s="15"/>
      <c r="W33" s="16"/>
      <c r="X33" s="15"/>
      <c r="Y33" s="16"/>
      <c r="Z33" s="15"/>
      <c r="AA33" s="16"/>
      <c r="AB33" s="15"/>
      <c r="AC33" s="16"/>
      <c r="AD33" s="5"/>
      <c r="AE33" s="10"/>
      <c r="AF33" s="39"/>
      <c r="AG33" s="39"/>
      <c r="AH33" s="39"/>
      <c r="AI33" s="39"/>
      <c r="AJ33" s="39"/>
      <c r="AK33" s="39"/>
    </row>
    <row r="34" spans="1:37" ht="16.5" customHeight="1">
      <c r="A34" s="295"/>
      <c r="B34" s="35">
        <f aca="true" t="shared" si="11" ref="B34:O34">SUM(B32:B33)</f>
        <v>0</v>
      </c>
      <c r="C34" s="36">
        <f t="shared" si="11"/>
        <v>0</v>
      </c>
      <c r="D34" s="35">
        <f t="shared" si="11"/>
        <v>0</v>
      </c>
      <c r="E34" s="36">
        <f t="shared" si="11"/>
        <v>0</v>
      </c>
      <c r="F34" s="35">
        <f t="shared" si="11"/>
        <v>0</v>
      </c>
      <c r="G34" s="36">
        <f t="shared" si="11"/>
        <v>0</v>
      </c>
      <c r="H34" s="35">
        <f t="shared" si="11"/>
        <v>1</v>
      </c>
      <c r="I34" s="36">
        <f t="shared" si="11"/>
        <v>0</v>
      </c>
      <c r="J34" s="35">
        <f t="shared" si="11"/>
        <v>0</v>
      </c>
      <c r="K34" s="36">
        <f t="shared" si="11"/>
        <v>0</v>
      </c>
      <c r="L34" s="35">
        <f t="shared" si="11"/>
        <v>0</v>
      </c>
      <c r="M34" s="36">
        <f t="shared" si="11"/>
        <v>0</v>
      </c>
      <c r="N34" s="35">
        <f t="shared" si="11"/>
        <v>0</v>
      </c>
      <c r="O34" s="36">
        <f t="shared" si="11"/>
        <v>0</v>
      </c>
      <c r="P34" s="21"/>
      <c r="Q34" s="20"/>
      <c r="R34" s="35">
        <f aca="true" t="shared" si="12" ref="R34:Y34">SUM(R32:R33)</f>
        <v>0</v>
      </c>
      <c r="S34" s="36">
        <f t="shared" si="12"/>
        <v>0</v>
      </c>
      <c r="T34" s="35">
        <f t="shared" si="12"/>
        <v>0</v>
      </c>
      <c r="U34" s="36">
        <f t="shared" si="12"/>
        <v>0</v>
      </c>
      <c r="V34" s="35">
        <f t="shared" si="12"/>
        <v>0</v>
      </c>
      <c r="W34" s="36">
        <f t="shared" si="12"/>
        <v>1</v>
      </c>
      <c r="X34" s="35">
        <f t="shared" si="12"/>
        <v>0</v>
      </c>
      <c r="Y34" s="36">
        <f t="shared" si="12"/>
        <v>0</v>
      </c>
      <c r="Z34" s="35">
        <f>SUM(Z32:Z33)</f>
        <v>1</v>
      </c>
      <c r="AA34" s="36">
        <f>SUM(AA32:AA33)</f>
        <v>0</v>
      </c>
      <c r="AB34" s="35">
        <f>SUM(AB32:AB33)</f>
        <v>0</v>
      </c>
      <c r="AC34" s="36">
        <f>SUM(AC32:AC33)</f>
        <v>0</v>
      </c>
      <c r="AD34" s="37" t="s">
        <v>10</v>
      </c>
      <c r="AE34" s="38"/>
      <c r="AF34" s="4"/>
      <c r="AG34" s="4"/>
      <c r="AH34" s="4"/>
      <c r="AI34" s="4"/>
      <c r="AJ34" s="4"/>
      <c r="AK34" s="4"/>
    </row>
    <row r="35" spans="1:37" ht="16.5" customHeight="1">
      <c r="A35" s="296"/>
      <c r="B35" s="292">
        <f>SUM(B34:C34)</f>
        <v>0</v>
      </c>
      <c r="C35" s="293"/>
      <c r="D35" s="292">
        <f>SUM(D34:E34)</f>
        <v>0</v>
      </c>
      <c r="E35" s="293"/>
      <c r="F35" s="292">
        <f>SUM(F34:G34)</f>
        <v>0</v>
      </c>
      <c r="G35" s="293"/>
      <c r="H35" s="292">
        <f>SUM(H34:I34)</f>
        <v>1</v>
      </c>
      <c r="I35" s="293"/>
      <c r="J35" s="292">
        <f>SUM(J34:K34)</f>
        <v>0</v>
      </c>
      <c r="K35" s="293"/>
      <c r="L35" s="292">
        <f>SUM(L34:M34)</f>
        <v>0</v>
      </c>
      <c r="M35" s="293"/>
      <c r="N35" s="292">
        <f>SUM(N34:O34)</f>
        <v>0</v>
      </c>
      <c r="O35" s="293"/>
      <c r="P35" s="22"/>
      <c r="Q35" s="23"/>
      <c r="R35" s="292">
        <f>SUM(R34:S34)</f>
        <v>0</v>
      </c>
      <c r="S35" s="293"/>
      <c r="T35" s="292">
        <f>SUM(T34:U34)</f>
        <v>0</v>
      </c>
      <c r="U35" s="293"/>
      <c r="V35" s="292">
        <f>SUM(V34:W34)</f>
        <v>1</v>
      </c>
      <c r="W35" s="293"/>
      <c r="X35" s="292">
        <f>SUM(X34:Y34)</f>
        <v>0</v>
      </c>
      <c r="Y35" s="293"/>
      <c r="Z35" s="292">
        <f>SUM(Z34:AA34)</f>
        <v>1</v>
      </c>
      <c r="AA35" s="293"/>
      <c r="AB35" s="292">
        <f>SUM(AB34:AC34)</f>
        <v>0</v>
      </c>
      <c r="AC35" s="293"/>
      <c r="AD35" s="6" t="s">
        <v>14</v>
      </c>
      <c r="AE35" s="11">
        <f>SUM(B35:AC35)</f>
        <v>3</v>
      </c>
      <c r="AF35" s="4"/>
      <c r="AG35" s="4"/>
      <c r="AH35" s="4"/>
      <c r="AI35" s="4"/>
      <c r="AJ35" s="4"/>
      <c r="AK35" s="4"/>
    </row>
    <row r="36" spans="1:37" ht="16.5" customHeight="1">
      <c r="A36" s="294" t="s">
        <v>3</v>
      </c>
      <c r="B36" s="13"/>
      <c r="C36" s="14"/>
      <c r="D36" s="13"/>
      <c r="E36" s="14"/>
      <c r="F36" s="13"/>
      <c r="G36" s="14"/>
      <c r="H36" s="13"/>
      <c r="I36" s="14">
        <v>1</v>
      </c>
      <c r="J36" s="13"/>
      <c r="K36" s="14"/>
      <c r="L36" s="13"/>
      <c r="M36" s="14"/>
      <c r="N36" s="13"/>
      <c r="O36" s="14"/>
      <c r="P36" s="13"/>
      <c r="Q36" s="14"/>
      <c r="R36" s="17"/>
      <c r="S36" s="18"/>
      <c r="T36" s="13"/>
      <c r="U36" s="14">
        <v>1</v>
      </c>
      <c r="V36" s="13"/>
      <c r="W36" s="14"/>
      <c r="X36" s="13"/>
      <c r="Y36" s="14"/>
      <c r="Z36" s="13"/>
      <c r="AA36" s="14"/>
      <c r="AB36" s="13"/>
      <c r="AC36" s="14"/>
      <c r="AD36" s="5" t="s">
        <v>8</v>
      </c>
      <c r="AE36" s="12"/>
      <c r="AF36" s="4"/>
      <c r="AG36" s="4"/>
      <c r="AH36" s="4"/>
      <c r="AI36" s="4"/>
      <c r="AJ36" s="4"/>
      <c r="AK36" s="4"/>
    </row>
    <row r="37" spans="1:37" s="40" customFormat="1" ht="16.5" customHeight="1">
      <c r="A37" s="29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9"/>
      <c r="S37" s="20"/>
      <c r="T37" s="15"/>
      <c r="U37" s="16"/>
      <c r="V37" s="15"/>
      <c r="W37" s="16"/>
      <c r="X37" s="15"/>
      <c r="Y37" s="16"/>
      <c r="Z37" s="15"/>
      <c r="AA37" s="16"/>
      <c r="AB37" s="15"/>
      <c r="AC37" s="16"/>
      <c r="AD37" s="5"/>
      <c r="AE37" s="10"/>
      <c r="AF37" s="39"/>
      <c r="AG37" s="39"/>
      <c r="AH37" s="39"/>
      <c r="AI37" s="39"/>
      <c r="AJ37" s="39"/>
      <c r="AK37" s="39"/>
    </row>
    <row r="38" spans="1:37" ht="16.5" customHeight="1">
      <c r="A38" s="295"/>
      <c r="B38" s="35">
        <f aca="true" t="shared" si="13" ref="B38:Q38">SUM(B36:B37)</f>
        <v>0</v>
      </c>
      <c r="C38" s="36">
        <f t="shared" si="13"/>
        <v>0</v>
      </c>
      <c r="D38" s="35">
        <f t="shared" si="13"/>
        <v>0</v>
      </c>
      <c r="E38" s="36">
        <f t="shared" si="13"/>
        <v>0</v>
      </c>
      <c r="F38" s="35">
        <f t="shared" si="13"/>
        <v>0</v>
      </c>
      <c r="G38" s="36">
        <f t="shared" si="13"/>
        <v>0</v>
      </c>
      <c r="H38" s="35">
        <f t="shared" si="13"/>
        <v>0</v>
      </c>
      <c r="I38" s="36">
        <f t="shared" si="13"/>
        <v>1</v>
      </c>
      <c r="J38" s="35">
        <f t="shared" si="13"/>
        <v>0</v>
      </c>
      <c r="K38" s="36">
        <f t="shared" si="13"/>
        <v>0</v>
      </c>
      <c r="L38" s="35">
        <f t="shared" si="13"/>
        <v>0</v>
      </c>
      <c r="M38" s="36">
        <f t="shared" si="13"/>
        <v>0</v>
      </c>
      <c r="N38" s="35">
        <f t="shared" si="13"/>
        <v>0</v>
      </c>
      <c r="O38" s="36">
        <f t="shared" si="13"/>
        <v>0</v>
      </c>
      <c r="P38" s="35">
        <f t="shared" si="13"/>
        <v>0</v>
      </c>
      <c r="Q38" s="36">
        <f t="shared" si="13"/>
        <v>0</v>
      </c>
      <c r="R38" s="21"/>
      <c r="S38" s="20"/>
      <c r="T38" s="35">
        <f aca="true" t="shared" si="14" ref="T38:Y38">SUM(T36:T37)</f>
        <v>0</v>
      </c>
      <c r="U38" s="36">
        <f t="shared" si="14"/>
        <v>1</v>
      </c>
      <c r="V38" s="35">
        <f t="shared" si="14"/>
        <v>0</v>
      </c>
      <c r="W38" s="36">
        <f t="shared" si="14"/>
        <v>0</v>
      </c>
      <c r="X38" s="35">
        <f t="shared" si="14"/>
        <v>0</v>
      </c>
      <c r="Y38" s="36">
        <f t="shared" si="14"/>
        <v>0</v>
      </c>
      <c r="Z38" s="35">
        <f>SUM(Z36:Z37)</f>
        <v>0</v>
      </c>
      <c r="AA38" s="36">
        <f>SUM(AA36:AA37)</f>
        <v>0</v>
      </c>
      <c r="AB38" s="35">
        <f>SUM(AB36:AB37)</f>
        <v>0</v>
      </c>
      <c r="AC38" s="36">
        <f>SUM(AC36:AC37)</f>
        <v>0</v>
      </c>
      <c r="AD38" s="37" t="s">
        <v>10</v>
      </c>
      <c r="AE38" s="38"/>
      <c r="AF38" s="4"/>
      <c r="AG38" s="4"/>
      <c r="AH38" s="4"/>
      <c r="AI38" s="4"/>
      <c r="AJ38" s="4"/>
      <c r="AK38" s="4"/>
    </row>
    <row r="39" spans="1:37" ht="16.5" customHeight="1">
      <c r="A39" s="296"/>
      <c r="B39" s="292">
        <f>SUM(B38:C38)</f>
        <v>0</v>
      </c>
      <c r="C39" s="293"/>
      <c r="D39" s="292">
        <f>SUM(D38:E38)</f>
        <v>0</v>
      </c>
      <c r="E39" s="293"/>
      <c r="F39" s="292">
        <f>SUM(F38:G38)</f>
        <v>0</v>
      </c>
      <c r="G39" s="293"/>
      <c r="H39" s="292">
        <f>SUM(H38:I38)</f>
        <v>1</v>
      </c>
      <c r="I39" s="293"/>
      <c r="J39" s="292">
        <f>SUM(J38:K38)</f>
        <v>0</v>
      </c>
      <c r="K39" s="293"/>
      <c r="L39" s="292">
        <f>SUM(L38:M38)</f>
        <v>0</v>
      </c>
      <c r="M39" s="293"/>
      <c r="N39" s="292">
        <f>SUM(N38:O38)</f>
        <v>0</v>
      </c>
      <c r="O39" s="293"/>
      <c r="P39" s="292">
        <f>SUM(P38:Q38)</f>
        <v>0</v>
      </c>
      <c r="Q39" s="293"/>
      <c r="R39" s="22"/>
      <c r="S39" s="23"/>
      <c r="T39" s="292">
        <f>SUM(T38:U38)</f>
        <v>1</v>
      </c>
      <c r="U39" s="293"/>
      <c r="V39" s="292">
        <f>SUM(V38:W38)</f>
        <v>0</v>
      </c>
      <c r="W39" s="293"/>
      <c r="X39" s="292">
        <f>SUM(X38:Y38)</f>
        <v>0</v>
      </c>
      <c r="Y39" s="293"/>
      <c r="Z39" s="292">
        <f>SUM(Z38:AA38)</f>
        <v>0</v>
      </c>
      <c r="AA39" s="293"/>
      <c r="AB39" s="292">
        <f>SUM(AB38:AC38)</f>
        <v>0</v>
      </c>
      <c r="AC39" s="293"/>
      <c r="AD39" s="6" t="s">
        <v>14</v>
      </c>
      <c r="AE39" s="11">
        <f>SUM(B39:AC39)</f>
        <v>2</v>
      </c>
      <c r="AF39" s="4"/>
      <c r="AG39" s="4"/>
      <c r="AH39" s="4"/>
      <c r="AI39" s="4"/>
      <c r="AJ39" s="4"/>
      <c r="AK39" s="4"/>
    </row>
    <row r="40" spans="1:37" ht="16.5" customHeight="1">
      <c r="A40" s="299" t="s">
        <v>13</v>
      </c>
      <c r="B40" s="13"/>
      <c r="C40" s="14"/>
      <c r="D40" s="13">
        <v>1</v>
      </c>
      <c r="E40" s="14"/>
      <c r="F40" s="13"/>
      <c r="G40" s="14"/>
      <c r="H40" s="13"/>
      <c r="I40" s="14"/>
      <c r="J40" s="13"/>
      <c r="K40" s="14"/>
      <c r="L40" s="13"/>
      <c r="M40" s="14"/>
      <c r="N40" s="13">
        <v>2</v>
      </c>
      <c r="O40" s="14"/>
      <c r="P40" s="13"/>
      <c r="Q40" s="14"/>
      <c r="R40" s="13">
        <v>1</v>
      </c>
      <c r="S40" s="14"/>
      <c r="T40" s="17"/>
      <c r="U40" s="18"/>
      <c r="V40" s="13"/>
      <c r="W40" s="14">
        <v>1</v>
      </c>
      <c r="X40" s="13"/>
      <c r="Y40" s="14"/>
      <c r="Z40" s="13">
        <v>1</v>
      </c>
      <c r="AA40" s="14"/>
      <c r="AB40" s="13"/>
      <c r="AC40" s="14"/>
      <c r="AD40" s="5" t="s">
        <v>8</v>
      </c>
      <c r="AE40" s="12"/>
      <c r="AF40" s="4"/>
      <c r="AG40" s="4"/>
      <c r="AH40" s="4"/>
      <c r="AI40" s="4"/>
      <c r="AJ40" s="4"/>
      <c r="AK40" s="4"/>
    </row>
    <row r="41" spans="1:37" ht="16.5" customHeight="1">
      <c r="A41" s="300"/>
      <c r="B41" s="15"/>
      <c r="C41" s="16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9"/>
      <c r="U41" s="20"/>
      <c r="V41" s="15"/>
      <c r="W41" s="16"/>
      <c r="X41" s="15"/>
      <c r="Y41" s="16"/>
      <c r="Z41" s="15"/>
      <c r="AA41" s="16"/>
      <c r="AB41" s="15"/>
      <c r="AC41" s="16"/>
      <c r="AD41" s="5"/>
      <c r="AE41" s="10"/>
      <c r="AF41" s="4"/>
      <c r="AG41" s="4"/>
      <c r="AH41" s="4"/>
      <c r="AI41" s="4"/>
      <c r="AJ41" s="4"/>
      <c r="AK41" s="4"/>
    </row>
    <row r="42" spans="1:37" s="40" customFormat="1" ht="16.5" customHeight="1">
      <c r="A42" s="300"/>
      <c r="B42" s="35">
        <f aca="true" t="shared" si="15" ref="B42:S42">SUM(B40:B41)</f>
        <v>0</v>
      </c>
      <c r="C42" s="36">
        <f t="shared" si="15"/>
        <v>0</v>
      </c>
      <c r="D42" s="35">
        <f t="shared" si="15"/>
        <v>1</v>
      </c>
      <c r="E42" s="36">
        <f t="shared" si="15"/>
        <v>0</v>
      </c>
      <c r="F42" s="35">
        <f t="shared" si="15"/>
        <v>0</v>
      </c>
      <c r="G42" s="36">
        <f t="shared" si="15"/>
        <v>0</v>
      </c>
      <c r="H42" s="35">
        <f t="shared" si="15"/>
        <v>0</v>
      </c>
      <c r="I42" s="36">
        <f t="shared" si="15"/>
        <v>0</v>
      </c>
      <c r="J42" s="35">
        <f t="shared" si="15"/>
        <v>0</v>
      </c>
      <c r="K42" s="36">
        <f t="shared" si="15"/>
        <v>0</v>
      </c>
      <c r="L42" s="35">
        <f t="shared" si="15"/>
        <v>0</v>
      </c>
      <c r="M42" s="36">
        <f t="shared" si="15"/>
        <v>0</v>
      </c>
      <c r="N42" s="35">
        <f t="shared" si="15"/>
        <v>2</v>
      </c>
      <c r="O42" s="36">
        <f t="shared" si="15"/>
        <v>0</v>
      </c>
      <c r="P42" s="35">
        <f t="shared" si="15"/>
        <v>0</v>
      </c>
      <c r="Q42" s="36">
        <f t="shared" si="15"/>
        <v>0</v>
      </c>
      <c r="R42" s="35">
        <f t="shared" si="15"/>
        <v>1</v>
      </c>
      <c r="S42" s="36">
        <f t="shared" si="15"/>
        <v>0</v>
      </c>
      <c r="T42" s="33"/>
      <c r="U42" s="34"/>
      <c r="V42" s="35">
        <f aca="true" t="shared" si="16" ref="V42:AC42">SUM(V40:V41)</f>
        <v>0</v>
      </c>
      <c r="W42" s="36">
        <f t="shared" si="16"/>
        <v>1</v>
      </c>
      <c r="X42" s="35">
        <f t="shared" si="16"/>
        <v>0</v>
      </c>
      <c r="Y42" s="36">
        <f t="shared" si="16"/>
        <v>0</v>
      </c>
      <c r="Z42" s="35">
        <f t="shared" si="16"/>
        <v>1</v>
      </c>
      <c r="AA42" s="36">
        <f t="shared" si="16"/>
        <v>0</v>
      </c>
      <c r="AB42" s="35">
        <f t="shared" si="16"/>
        <v>0</v>
      </c>
      <c r="AC42" s="36">
        <f t="shared" si="16"/>
        <v>0</v>
      </c>
      <c r="AD42" s="37" t="s">
        <v>10</v>
      </c>
      <c r="AE42" s="38"/>
      <c r="AF42" s="39"/>
      <c r="AG42" s="39"/>
      <c r="AH42" s="39"/>
      <c r="AI42" s="39"/>
      <c r="AJ42" s="39"/>
      <c r="AK42" s="39"/>
    </row>
    <row r="43" spans="1:37" ht="16.5" customHeight="1">
      <c r="A43" s="301"/>
      <c r="B43" s="292">
        <f>SUM(B42:C42)</f>
        <v>0</v>
      </c>
      <c r="C43" s="304"/>
      <c r="D43" s="292">
        <f>SUM(D42:E42)</f>
        <v>1</v>
      </c>
      <c r="E43" s="304"/>
      <c r="F43" s="292">
        <f>SUM(F42:G42)</f>
        <v>0</v>
      </c>
      <c r="G43" s="304"/>
      <c r="H43" s="292">
        <f>SUM(H42:I42)</f>
        <v>0</v>
      </c>
      <c r="I43" s="304"/>
      <c r="J43" s="292">
        <f>SUM(J42:K42)</f>
        <v>0</v>
      </c>
      <c r="K43" s="304"/>
      <c r="L43" s="292">
        <f>SUM(L42:M42)</f>
        <v>0</v>
      </c>
      <c r="M43" s="304"/>
      <c r="N43" s="292">
        <f>SUM(N42:O42)</f>
        <v>2</v>
      </c>
      <c r="O43" s="304"/>
      <c r="P43" s="292">
        <f>SUM(P42:Q42)</f>
        <v>0</v>
      </c>
      <c r="Q43" s="304"/>
      <c r="R43" s="292">
        <f>SUM(R42:S42)</f>
        <v>1</v>
      </c>
      <c r="S43" s="304"/>
      <c r="T43" s="22"/>
      <c r="U43" s="23"/>
      <c r="V43" s="292">
        <f>SUM(V42:W42)</f>
        <v>1</v>
      </c>
      <c r="W43" s="304"/>
      <c r="X43" s="292">
        <f>SUM(X42:Y42)</f>
        <v>0</v>
      </c>
      <c r="Y43" s="304"/>
      <c r="Z43" s="292">
        <f>SUM(Z42:AA42)</f>
        <v>1</v>
      </c>
      <c r="AA43" s="304"/>
      <c r="AB43" s="292">
        <f>SUM(AB42:AC42)</f>
        <v>0</v>
      </c>
      <c r="AC43" s="304"/>
      <c r="AD43" s="6" t="s">
        <v>14</v>
      </c>
      <c r="AE43" s="11">
        <f>SUM(B43:AC43)</f>
        <v>6</v>
      </c>
      <c r="AF43" s="4"/>
      <c r="AG43" s="4"/>
      <c r="AH43" s="4"/>
      <c r="AI43" s="4"/>
      <c r="AJ43" s="4"/>
      <c r="AK43" s="4"/>
    </row>
    <row r="44" spans="1:37" ht="16.5" customHeight="1">
      <c r="A44" s="294" t="s">
        <v>22</v>
      </c>
      <c r="B44" s="13"/>
      <c r="C44" s="14"/>
      <c r="D44" s="13">
        <v>1</v>
      </c>
      <c r="E44" s="14"/>
      <c r="F44" s="13"/>
      <c r="G44" s="14"/>
      <c r="H44" s="13"/>
      <c r="I44" s="14"/>
      <c r="J44" s="13"/>
      <c r="K44" s="14">
        <v>1</v>
      </c>
      <c r="L44" s="13"/>
      <c r="M44" s="14"/>
      <c r="N44" s="13"/>
      <c r="O44" s="14"/>
      <c r="P44" s="13">
        <v>1</v>
      </c>
      <c r="Q44" s="14"/>
      <c r="R44" s="13"/>
      <c r="S44" s="14"/>
      <c r="T44" s="13">
        <v>1</v>
      </c>
      <c r="U44" s="14"/>
      <c r="V44" s="17"/>
      <c r="W44" s="18"/>
      <c r="X44" s="13"/>
      <c r="Y44" s="14"/>
      <c r="Z44" s="13"/>
      <c r="AA44" s="14">
        <v>1</v>
      </c>
      <c r="AB44" s="13"/>
      <c r="AC44" s="14">
        <v>1</v>
      </c>
      <c r="AD44" s="5" t="s">
        <v>8</v>
      </c>
      <c r="AE44" s="12"/>
      <c r="AF44" s="4"/>
      <c r="AG44" s="4"/>
      <c r="AH44" s="4"/>
      <c r="AI44" s="4"/>
      <c r="AJ44" s="4"/>
      <c r="AK44" s="4"/>
    </row>
    <row r="45" spans="1:37" ht="16.5" customHeight="1">
      <c r="A45" s="295"/>
      <c r="B45" s="15"/>
      <c r="C45" s="16"/>
      <c r="D45" s="15"/>
      <c r="E45" s="16"/>
      <c r="F45" s="15"/>
      <c r="G45" s="16"/>
      <c r="H45" s="15"/>
      <c r="I45" s="16"/>
      <c r="J45" s="15"/>
      <c r="K45" s="16"/>
      <c r="L45" s="15"/>
      <c r="M45" s="16"/>
      <c r="N45" s="15"/>
      <c r="O45" s="16"/>
      <c r="P45" s="15"/>
      <c r="Q45" s="16"/>
      <c r="R45" s="15"/>
      <c r="S45" s="16"/>
      <c r="T45" s="15"/>
      <c r="U45" s="16"/>
      <c r="V45" s="19"/>
      <c r="W45" s="20"/>
      <c r="X45" s="15"/>
      <c r="Y45" s="16"/>
      <c r="Z45" s="15"/>
      <c r="AA45" s="16"/>
      <c r="AB45" s="15"/>
      <c r="AC45" s="16"/>
      <c r="AD45" s="5"/>
      <c r="AE45" s="10"/>
      <c r="AF45" s="4"/>
      <c r="AG45" s="4"/>
      <c r="AH45" s="4"/>
      <c r="AI45" s="4"/>
      <c r="AJ45" s="4"/>
      <c r="AK45" s="4"/>
    </row>
    <row r="46" spans="1:37" s="40" customFormat="1" ht="16.5" customHeight="1">
      <c r="A46" s="295"/>
      <c r="B46" s="35">
        <f aca="true" t="shared" si="17" ref="B46:U46">SUM(B44:B45)</f>
        <v>0</v>
      </c>
      <c r="C46" s="36">
        <f t="shared" si="17"/>
        <v>0</v>
      </c>
      <c r="D46" s="35">
        <f t="shared" si="17"/>
        <v>1</v>
      </c>
      <c r="E46" s="36">
        <f t="shared" si="17"/>
        <v>0</v>
      </c>
      <c r="F46" s="35">
        <f t="shared" si="17"/>
        <v>0</v>
      </c>
      <c r="G46" s="36">
        <f t="shared" si="17"/>
        <v>0</v>
      </c>
      <c r="H46" s="35">
        <f t="shared" si="17"/>
        <v>0</v>
      </c>
      <c r="I46" s="36">
        <f t="shared" si="17"/>
        <v>0</v>
      </c>
      <c r="J46" s="35">
        <f t="shared" si="17"/>
        <v>0</v>
      </c>
      <c r="K46" s="36">
        <f t="shared" si="17"/>
        <v>1</v>
      </c>
      <c r="L46" s="35">
        <f t="shared" si="17"/>
        <v>0</v>
      </c>
      <c r="M46" s="36">
        <f t="shared" si="17"/>
        <v>0</v>
      </c>
      <c r="N46" s="35">
        <f t="shared" si="17"/>
        <v>0</v>
      </c>
      <c r="O46" s="36">
        <f t="shared" si="17"/>
        <v>0</v>
      </c>
      <c r="P46" s="35">
        <f t="shared" si="17"/>
        <v>1</v>
      </c>
      <c r="Q46" s="36">
        <f t="shared" si="17"/>
        <v>0</v>
      </c>
      <c r="R46" s="35">
        <f t="shared" si="17"/>
        <v>0</v>
      </c>
      <c r="S46" s="36">
        <f t="shared" si="17"/>
        <v>0</v>
      </c>
      <c r="T46" s="35">
        <f t="shared" si="17"/>
        <v>1</v>
      </c>
      <c r="U46" s="36">
        <f t="shared" si="17"/>
        <v>0</v>
      </c>
      <c r="V46" s="33"/>
      <c r="W46" s="34"/>
      <c r="X46" s="35">
        <f aca="true" t="shared" si="18" ref="X46:AC46">SUM(X44:X45)</f>
        <v>0</v>
      </c>
      <c r="Y46" s="36">
        <f t="shared" si="18"/>
        <v>0</v>
      </c>
      <c r="Z46" s="35">
        <f t="shared" si="18"/>
        <v>0</v>
      </c>
      <c r="AA46" s="36">
        <f t="shared" si="18"/>
        <v>1</v>
      </c>
      <c r="AB46" s="35">
        <f t="shared" si="18"/>
        <v>0</v>
      </c>
      <c r="AC46" s="36">
        <f t="shared" si="18"/>
        <v>1</v>
      </c>
      <c r="AD46" s="37" t="s">
        <v>10</v>
      </c>
      <c r="AE46" s="38"/>
      <c r="AF46" s="39"/>
      <c r="AG46" s="39"/>
      <c r="AH46" s="39"/>
      <c r="AI46" s="39"/>
      <c r="AJ46" s="39"/>
      <c r="AK46" s="39"/>
    </row>
    <row r="47" spans="1:37" ht="16.5" customHeight="1">
      <c r="A47" s="296"/>
      <c r="B47" s="292">
        <f>SUM(B46:C46)</f>
        <v>0</v>
      </c>
      <c r="C47" s="293"/>
      <c r="D47" s="292">
        <f>SUM(D46:E46)</f>
        <v>1</v>
      </c>
      <c r="E47" s="293"/>
      <c r="F47" s="292">
        <f>SUM(F46:G46)</f>
        <v>0</v>
      </c>
      <c r="G47" s="293"/>
      <c r="H47" s="292">
        <f>SUM(H46:I46)</f>
        <v>0</v>
      </c>
      <c r="I47" s="293"/>
      <c r="J47" s="292">
        <f>SUM(J46:K46)</f>
        <v>1</v>
      </c>
      <c r="K47" s="293"/>
      <c r="L47" s="292">
        <f>SUM(L46:M46)</f>
        <v>0</v>
      </c>
      <c r="M47" s="293"/>
      <c r="N47" s="292">
        <f>SUM(N46:O46)</f>
        <v>0</v>
      </c>
      <c r="O47" s="293"/>
      <c r="P47" s="292">
        <f>SUM(P46:Q46)</f>
        <v>1</v>
      </c>
      <c r="Q47" s="293"/>
      <c r="R47" s="292">
        <f>SUM(R46:S46)</f>
        <v>0</v>
      </c>
      <c r="S47" s="293"/>
      <c r="T47" s="292">
        <f>SUM(T46:U46)</f>
        <v>1</v>
      </c>
      <c r="U47" s="293"/>
      <c r="V47" s="22"/>
      <c r="W47" s="23"/>
      <c r="X47" s="292">
        <f>SUM(X46:Y46)</f>
        <v>0</v>
      </c>
      <c r="Y47" s="293"/>
      <c r="Z47" s="292">
        <f>SUM(Z46:AA46)</f>
        <v>1</v>
      </c>
      <c r="AA47" s="293"/>
      <c r="AB47" s="292">
        <f>SUM(AB46:AC46)</f>
        <v>1</v>
      </c>
      <c r="AC47" s="293"/>
      <c r="AD47" s="6" t="s">
        <v>14</v>
      </c>
      <c r="AE47" s="11">
        <f>SUM(B47:AC47)</f>
        <v>6</v>
      </c>
      <c r="AF47" s="4"/>
      <c r="AG47" s="4"/>
      <c r="AH47" s="4"/>
      <c r="AI47" s="4"/>
      <c r="AJ47" s="4"/>
      <c r="AK47" s="4"/>
    </row>
    <row r="48" spans="1:37" ht="16.5" customHeight="1">
      <c r="A48" s="294" t="s">
        <v>38</v>
      </c>
      <c r="B48" s="13"/>
      <c r="C48" s="14"/>
      <c r="D48" s="13"/>
      <c r="E48" s="14"/>
      <c r="F48" s="13"/>
      <c r="G48" s="14"/>
      <c r="H48" s="13">
        <v>1</v>
      </c>
      <c r="I48" s="14"/>
      <c r="J48" s="13">
        <v>1</v>
      </c>
      <c r="K48" s="14"/>
      <c r="L48" s="13"/>
      <c r="M48" s="14"/>
      <c r="N48" s="13"/>
      <c r="O48" s="14"/>
      <c r="P48" s="13"/>
      <c r="Q48" s="14"/>
      <c r="R48" s="13"/>
      <c r="S48" s="14"/>
      <c r="T48" s="13"/>
      <c r="U48" s="14"/>
      <c r="V48" s="13"/>
      <c r="W48" s="14"/>
      <c r="X48" s="17"/>
      <c r="Y48" s="18"/>
      <c r="Z48" s="13"/>
      <c r="AA48" s="14">
        <v>1</v>
      </c>
      <c r="AB48" s="13">
        <v>1</v>
      </c>
      <c r="AC48" s="14"/>
      <c r="AD48" s="5" t="s">
        <v>8</v>
      </c>
      <c r="AE48" s="12"/>
      <c r="AF48" s="4"/>
      <c r="AG48" s="4"/>
      <c r="AH48" s="4"/>
      <c r="AI48" s="4"/>
      <c r="AJ48" s="4"/>
      <c r="AK48" s="4"/>
    </row>
    <row r="49" spans="1:37" ht="16.5" customHeight="1">
      <c r="A49" s="295"/>
      <c r="B49" s="15"/>
      <c r="C49" s="16"/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9"/>
      <c r="Y49" s="20"/>
      <c r="Z49" s="15"/>
      <c r="AA49" s="16"/>
      <c r="AB49" s="15"/>
      <c r="AC49" s="16"/>
      <c r="AD49" s="5"/>
      <c r="AE49" s="10"/>
      <c r="AF49" s="4"/>
      <c r="AG49" s="4"/>
      <c r="AH49" s="4"/>
      <c r="AI49" s="4"/>
      <c r="AJ49" s="4"/>
      <c r="AK49" s="4"/>
    </row>
    <row r="50" spans="1:37" s="40" customFormat="1" ht="16.5" customHeight="1">
      <c r="A50" s="295"/>
      <c r="B50" s="35">
        <f aca="true" t="shared" si="19" ref="B50:W50">SUM(B48:B49)</f>
        <v>0</v>
      </c>
      <c r="C50" s="36">
        <f t="shared" si="19"/>
        <v>0</v>
      </c>
      <c r="D50" s="35">
        <f t="shared" si="19"/>
        <v>0</v>
      </c>
      <c r="E50" s="36">
        <f t="shared" si="19"/>
        <v>0</v>
      </c>
      <c r="F50" s="35">
        <f t="shared" si="19"/>
        <v>0</v>
      </c>
      <c r="G50" s="36">
        <f t="shared" si="19"/>
        <v>0</v>
      </c>
      <c r="H50" s="35">
        <f t="shared" si="19"/>
        <v>1</v>
      </c>
      <c r="I50" s="36">
        <f t="shared" si="19"/>
        <v>0</v>
      </c>
      <c r="J50" s="35">
        <f t="shared" si="19"/>
        <v>1</v>
      </c>
      <c r="K50" s="36">
        <f t="shared" si="19"/>
        <v>0</v>
      </c>
      <c r="L50" s="35">
        <f t="shared" si="19"/>
        <v>0</v>
      </c>
      <c r="M50" s="36">
        <f t="shared" si="19"/>
        <v>0</v>
      </c>
      <c r="N50" s="35">
        <f t="shared" si="19"/>
        <v>0</v>
      </c>
      <c r="O50" s="36">
        <f t="shared" si="19"/>
        <v>0</v>
      </c>
      <c r="P50" s="35">
        <f t="shared" si="19"/>
        <v>0</v>
      </c>
      <c r="Q50" s="36">
        <f t="shared" si="19"/>
        <v>0</v>
      </c>
      <c r="R50" s="35">
        <f t="shared" si="19"/>
        <v>0</v>
      </c>
      <c r="S50" s="36">
        <f t="shared" si="19"/>
        <v>0</v>
      </c>
      <c r="T50" s="35">
        <f t="shared" si="19"/>
        <v>0</v>
      </c>
      <c r="U50" s="36">
        <f t="shared" si="19"/>
        <v>0</v>
      </c>
      <c r="V50" s="35">
        <f t="shared" si="19"/>
        <v>0</v>
      </c>
      <c r="W50" s="36">
        <f t="shared" si="19"/>
        <v>0</v>
      </c>
      <c r="X50" s="33"/>
      <c r="Y50" s="34"/>
      <c r="Z50" s="35">
        <f>SUM(Z48:Z49)</f>
        <v>0</v>
      </c>
      <c r="AA50" s="36">
        <f>SUM(AA48:AA49)</f>
        <v>1</v>
      </c>
      <c r="AB50" s="35">
        <f>SUM(AB48:AB49)</f>
        <v>1</v>
      </c>
      <c r="AC50" s="36">
        <f>SUM(AC48:AC49)</f>
        <v>0</v>
      </c>
      <c r="AD50" s="37" t="s">
        <v>10</v>
      </c>
      <c r="AE50" s="38"/>
      <c r="AF50" s="39"/>
      <c r="AG50" s="39"/>
      <c r="AH50" s="39"/>
      <c r="AI50" s="39"/>
      <c r="AJ50" s="39"/>
      <c r="AK50" s="39"/>
    </row>
    <row r="51" spans="1:37" ht="16.5" customHeight="1">
      <c r="A51" s="296"/>
      <c r="B51" s="302">
        <f>SUM(B50:C50)</f>
        <v>0</v>
      </c>
      <c r="C51" s="303"/>
      <c r="D51" s="302">
        <f>SUM(D50:E50)</f>
        <v>0</v>
      </c>
      <c r="E51" s="303"/>
      <c r="F51" s="302">
        <f>SUM(F50:G50)</f>
        <v>0</v>
      </c>
      <c r="G51" s="303"/>
      <c r="H51" s="302">
        <f>SUM(H50:I50)</f>
        <v>1</v>
      </c>
      <c r="I51" s="303"/>
      <c r="J51" s="302">
        <f>SUM(J50:K50)</f>
        <v>1</v>
      </c>
      <c r="K51" s="303"/>
      <c r="L51" s="302">
        <f>SUM(L50:M50)</f>
        <v>0</v>
      </c>
      <c r="M51" s="303"/>
      <c r="N51" s="302">
        <f>SUM(N50:O50)</f>
        <v>0</v>
      </c>
      <c r="O51" s="303"/>
      <c r="P51" s="302">
        <f>SUM(P50:Q50)</f>
        <v>0</v>
      </c>
      <c r="Q51" s="303"/>
      <c r="R51" s="302">
        <f>SUM(R50:S50)</f>
        <v>0</v>
      </c>
      <c r="S51" s="303"/>
      <c r="T51" s="302">
        <f>SUM(T50:U50)</f>
        <v>0</v>
      </c>
      <c r="U51" s="303"/>
      <c r="V51" s="302">
        <f>SUM(V50:W50)</f>
        <v>0</v>
      </c>
      <c r="W51" s="303"/>
      <c r="X51" s="21"/>
      <c r="Y51" s="28"/>
      <c r="Z51" s="302">
        <f>SUM(Z50:AA50)</f>
        <v>1</v>
      </c>
      <c r="AA51" s="303"/>
      <c r="AB51" s="302">
        <f>SUM(AB50:AC50)</f>
        <v>1</v>
      </c>
      <c r="AC51" s="303"/>
      <c r="AD51" s="6" t="s">
        <v>14</v>
      </c>
      <c r="AE51" s="11">
        <f>SUM(B51:AC51)</f>
        <v>4</v>
      </c>
      <c r="AF51" s="4"/>
      <c r="AG51" s="4"/>
      <c r="AH51" s="4"/>
      <c r="AI51" s="4"/>
      <c r="AJ51" s="4"/>
      <c r="AK51" s="4"/>
    </row>
    <row r="52" spans="1:37" ht="16.5" customHeight="1">
      <c r="A52" s="294" t="s">
        <v>39</v>
      </c>
      <c r="B52" s="13"/>
      <c r="C52" s="14"/>
      <c r="D52" s="13">
        <v>1</v>
      </c>
      <c r="E52" s="14"/>
      <c r="F52" s="13"/>
      <c r="G52" s="14"/>
      <c r="H52" s="13">
        <v>1</v>
      </c>
      <c r="I52" s="14"/>
      <c r="J52" s="13">
        <v>1</v>
      </c>
      <c r="K52" s="14"/>
      <c r="L52" s="13"/>
      <c r="M52" s="14">
        <v>1</v>
      </c>
      <c r="N52" s="13"/>
      <c r="O52" s="14">
        <v>1</v>
      </c>
      <c r="P52" s="13"/>
      <c r="Q52" s="14">
        <v>1</v>
      </c>
      <c r="R52" s="13"/>
      <c r="S52" s="14"/>
      <c r="T52" s="13"/>
      <c r="U52" s="14">
        <v>1</v>
      </c>
      <c r="V52" s="13">
        <v>1</v>
      </c>
      <c r="W52" s="14"/>
      <c r="X52" s="13">
        <v>1</v>
      </c>
      <c r="Y52" s="14"/>
      <c r="Z52" s="17"/>
      <c r="AA52" s="18"/>
      <c r="AB52" s="13">
        <v>1</v>
      </c>
      <c r="AC52" s="14"/>
      <c r="AD52" s="5" t="s">
        <v>8</v>
      </c>
      <c r="AE52" s="12"/>
      <c r="AF52" s="4"/>
      <c r="AG52" s="4"/>
      <c r="AH52" s="4"/>
      <c r="AI52" s="4"/>
      <c r="AJ52" s="4"/>
      <c r="AK52" s="4"/>
    </row>
    <row r="53" spans="1:37" ht="16.5" customHeight="1">
      <c r="A53" s="295"/>
      <c r="B53" s="15"/>
      <c r="C53" s="16"/>
      <c r="D53" s="15"/>
      <c r="E53" s="16"/>
      <c r="F53" s="15"/>
      <c r="G53" s="16"/>
      <c r="H53" s="15"/>
      <c r="I53" s="16"/>
      <c r="J53" s="15"/>
      <c r="K53" s="16"/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15"/>
      <c r="W53" s="16"/>
      <c r="X53" s="15"/>
      <c r="Y53" s="16"/>
      <c r="Z53" s="19"/>
      <c r="AA53" s="20"/>
      <c r="AB53" s="15"/>
      <c r="AC53" s="16"/>
      <c r="AD53" s="5"/>
      <c r="AE53" s="10"/>
      <c r="AF53" s="4"/>
      <c r="AG53" s="4"/>
      <c r="AH53" s="4"/>
      <c r="AI53" s="4"/>
      <c r="AJ53" s="4"/>
      <c r="AK53" s="4"/>
    </row>
    <row r="54" spans="1:37" s="40" customFormat="1" ht="16.5" customHeight="1">
      <c r="A54" s="295"/>
      <c r="B54" s="35">
        <f aca="true" t="shared" si="20" ref="B54:Y54">SUM(B52:B53)</f>
        <v>0</v>
      </c>
      <c r="C54" s="36">
        <f t="shared" si="20"/>
        <v>0</v>
      </c>
      <c r="D54" s="35">
        <f t="shared" si="20"/>
        <v>1</v>
      </c>
      <c r="E54" s="36">
        <f t="shared" si="20"/>
        <v>0</v>
      </c>
      <c r="F54" s="35">
        <f t="shared" si="20"/>
        <v>0</v>
      </c>
      <c r="G54" s="36">
        <f t="shared" si="20"/>
        <v>0</v>
      </c>
      <c r="H54" s="35">
        <f t="shared" si="20"/>
        <v>1</v>
      </c>
      <c r="I54" s="36">
        <f t="shared" si="20"/>
        <v>0</v>
      </c>
      <c r="J54" s="35">
        <f t="shared" si="20"/>
        <v>1</v>
      </c>
      <c r="K54" s="36">
        <f t="shared" si="20"/>
        <v>0</v>
      </c>
      <c r="L54" s="35">
        <f t="shared" si="20"/>
        <v>0</v>
      </c>
      <c r="M54" s="36">
        <f t="shared" si="20"/>
        <v>1</v>
      </c>
      <c r="N54" s="35">
        <f t="shared" si="20"/>
        <v>0</v>
      </c>
      <c r="O54" s="36">
        <f t="shared" si="20"/>
        <v>1</v>
      </c>
      <c r="P54" s="35">
        <f t="shared" si="20"/>
        <v>0</v>
      </c>
      <c r="Q54" s="36">
        <f t="shared" si="20"/>
        <v>1</v>
      </c>
      <c r="R54" s="35">
        <f t="shared" si="20"/>
        <v>0</v>
      </c>
      <c r="S54" s="36">
        <f t="shared" si="20"/>
        <v>0</v>
      </c>
      <c r="T54" s="35">
        <f t="shared" si="20"/>
        <v>0</v>
      </c>
      <c r="U54" s="36">
        <f t="shared" si="20"/>
        <v>1</v>
      </c>
      <c r="V54" s="35">
        <f t="shared" si="20"/>
        <v>1</v>
      </c>
      <c r="W54" s="36">
        <f t="shared" si="20"/>
        <v>0</v>
      </c>
      <c r="X54" s="35">
        <f t="shared" si="20"/>
        <v>1</v>
      </c>
      <c r="Y54" s="36">
        <f t="shared" si="20"/>
        <v>0</v>
      </c>
      <c r="Z54" s="33"/>
      <c r="AA54" s="34"/>
      <c r="AB54" s="35">
        <f>SUM(AB52:AB53)</f>
        <v>1</v>
      </c>
      <c r="AC54" s="36">
        <f>SUM(AC52:AC53)</f>
        <v>0</v>
      </c>
      <c r="AD54" s="37" t="s">
        <v>10</v>
      </c>
      <c r="AE54" s="38"/>
      <c r="AF54" s="39"/>
      <c r="AG54" s="39"/>
      <c r="AH54" s="39"/>
      <c r="AI54" s="39"/>
      <c r="AJ54" s="39"/>
      <c r="AK54" s="39"/>
    </row>
    <row r="55" spans="1:37" ht="16.5" customHeight="1">
      <c r="A55" s="296"/>
      <c r="B55" s="292">
        <f>SUM(B54:C54)</f>
        <v>0</v>
      </c>
      <c r="C55" s="293"/>
      <c r="D55" s="292">
        <f>SUM(D54:E54)</f>
        <v>1</v>
      </c>
      <c r="E55" s="293"/>
      <c r="F55" s="292">
        <f>SUM(F54:G54)</f>
        <v>0</v>
      </c>
      <c r="G55" s="293"/>
      <c r="H55" s="292">
        <f>SUM(H54:I54)</f>
        <v>1</v>
      </c>
      <c r="I55" s="293"/>
      <c r="J55" s="292">
        <f>SUM(J54:K54)</f>
        <v>1</v>
      </c>
      <c r="K55" s="293"/>
      <c r="L55" s="292">
        <f>SUM(L54:M54)</f>
        <v>1</v>
      </c>
      <c r="M55" s="293"/>
      <c r="N55" s="292">
        <f>SUM(N54:O54)</f>
        <v>1</v>
      </c>
      <c r="O55" s="293"/>
      <c r="P55" s="292">
        <f>SUM(P54:Q54)</f>
        <v>1</v>
      </c>
      <c r="Q55" s="293"/>
      <c r="R55" s="292">
        <f>SUM(R54:S54)</f>
        <v>0</v>
      </c>
      <c r="S55" s="293"/>
      <c r="T55" s="292">
        <f>SUM(T54:U54)</f>
        <v>1</v>
      </c>
      <c r="U55" s="293"/>
      <c r="V55" s="292">
        <f>SUM(V54:W54)</f>
        <v>1</v>
      </c>
      <c r="W55" s="293"/>
      <c r="X55" s="292">
        <f>SUM(X54:Y54)</f>
        <v>1</v>
      </c>
      <c r="Y55" s="293"/>
      <c r="Z55" s="22"/>
      <c r="AA55" s="23"/>
      <c r="AB55" s="292">
        <f>SUM(AB54:AC54)</f>
        <v>1</v>
      </c>
      <c r="AC55" s="293"/>
      <c r="AD55" s="6" t="s">
        <v>14</v>
      </c>
      <c r="AE55" s="11">
        <f>SUM(B55:AC55)</f>
        <v>10</v>
      </c>
      <c r="AF55" s="4"/>
      <c r="AG55" s="4"/>
      <c r="AH55" s="4"/>
      <c r="AI55" s="4"/>
      <c r="AJ55" s="4"/>
      <c r="AK55" s="4"/>
    </row>
    <row r="56" spans="1:37" ht="16.5" customHeight="1">
      <c r="A56" s="294" t="s">
        <v>40</v>
      </c>
      <c r="B56" s="13"/>
      <c r="C56" s="14"/>
      <c r="D56" s="13">
        <v>1</v>
      </c>
      <c r="E56" s="14"/>
      <c r="F56" s="13">
        <v>1</v>
      </c>
      <c r="G56" s="14"/>
      <c r="H56" s="13"/>
      <c r="I56" s="14"/>
      <c r="J56" s="13">
        <v>1</v>
      </c>
      <c r="K56" s="14"/>
      <c r="L56" s="13"/>
      <c r="M56" s="14">
        <v>1</v>
      </c>
      <c r="N56" s="13"/>
      <c r="O56" s="14"/>
      <c r="P56" s="13"/>
      <c r="Q56" s="14"/>
      <c r="R56" s="13"/>
      <c r="S56" s="14"/>
      <c r="T56" s="13"/>
      <c r="U56" s="14"/>
      <c r="V56" s="13">
        <v>1</v>
      </c>
      <c r="W56" s="14"/>
      <c r="X56" s="13"/>
      <c r="Y56" s="14">
        <v>1</v>
      </c>
      <c r="Z56" s="13"/>
      <c r="AA56" s="14">
        <v>1</v>
      </c>
      <c r="AB56" s="17"/>
      <c r="AC56" s="18"/>
      <c r="AD56" s="5" t="s">
        <v>8</v>
      </c>
      <c r="AE56" s="12"/>
      <c r="AF56" s="4"/>
      <c r="AG56" s="4"/>
      <c r="AH56" s="4"/>
      <c r="AI56" s="4"/>
      <c r="AJ56" s="4"/>
      <c r="AK56" s="4"/>
    </row>
    <row r="57" spans="1:37" ht="16.5" customHeight="1">
      <c r="A57" s="295"/>
      <c r="B57" s="15"/>
      <c r="C57" s="16"/>
      <c r="D57" s="15"/>
      <c r="E57" s="16"/>
      <c r="F57" s="15"/>
      <c r="G57" s="16"/>
      <c r="H57" s="15"/>
      <c r="I57" s="16"/>
      <c r="J57" s="15"/>
      <c r="K57" s="16"/>
      <c r="L57" s="15"/>
      <c r="M57" s="16"/>
      <c r="N57" s="15"/>
      <c r="O57" s="16"/>
      <c r="P57" s="15"/>
      <c r="Q57" s="16"/>
      <c r="R57" s="15"/>
      <c r="S57" s="16"/>
      <c r="T57" s="15"/>
      <c r="U57" s="16"/>
      <c r="V57" s="15"/>
      <c r="W57" s="16"/>
      <c r="X57" s="15"/>
      <c r="Y57" s="16"/>
      <c r="Z57" s="15"/>
      <c r="AA57" s="16"/>
      <c r="AB57" s="19"/>
      <c r="AC57" s="20"/>
      <c r="AD57" s="5"/>
      <c r="AE57" s="10"/>
      <c r="AF57" s="4"/>
      <c r="AG57" s="4"/>
      <c r="AH57" s="4"/>
      <c r="AI57" s="4"/>
      <c r="AJ57" s="4"/>
      <c r="AK57" s="4"/>
    </row>
    <row r="58" spans="1:37" s="40" customFormat="1" ht="16.5" customHeight="1">
      <c r="A58" s="295"/>
      <c r="B58" s="35">
        <f aca="true" t="shared" si="21" ref="B58:AA58">SUM(B56:B57)</f>
        <v>0</v>
      </c>
      <c r="C58" s="36">
        <f t="shared" si="21"/>
        <v>0</v>
      </c>
      <c r="D58" s="35">
        <f t="shared" si="21"/>
        <v>1</v>
      </c>
      <c r="E58" s="36">
        <f t="shared" si="21"/>
        <v>0</v>
      </c>
      <c r="F58" s="35">
        <f t="shared" si="21"/>
        <v>1</v>
      </c>
      <c r="G58" s="36">
        <f t="shared" si="21"/>
        <v>0</v>
      </c>
      <c r="H58" s="35">
        <f t="shared" si="21"/>
        <v>0</v>
      </c>
      <c r="I58" s="36">
        <f t="shared" si="21"/>
        <v>0</v>
      </c>
      <c r="J58" s="35">
        <f t="shared" si="21"/>
        <v>1</v>
      </c>
      <c r="K58" s="36">
        <f t="shared" si="21"/>
        <v>0</v>
      </c>
      <c r="L58" s="35">
        <f t="shared" si="21"/>
        <v>0</v>
      </c>
      <c r="M58" s="36">
        <f t="shared" si="21"/>
        <v>1</v>
      </c>
      <c r="N58" s="35">
        <f t="shared" si="21"/>
        <v>0</v>
      </c>
      <c r="O58" s="36">
        <f t="shared" si="21"/>
        <v>0</v>
      </c>
      <c r="P58" s="35">
        <f t="shared" si="21"/>
        <v>0</v>
      </c>
      <c r="Q58" s="36">
        <f t="shared" si="21"/>
        <v>0</v>
      </c>
      <c r="R58" s="35">
        <f t="shared" si="21"/>
        <v>0</v>
      </c>
      <c r="S58" s="36">
        <f t="shared" si="21"/>
        <v>0</v>
      </c>
      <c r="T58" s="35">
        <f t="shared" si="21"/>
        <v>0</v>
      </c>
      <c r="U58" s="36">
        <f t="shared" si="21"/>
        <v>0</v>
      </c>
      <c r="V58" s="35">
        <f t="shared" si="21"/>
        <v>1</v>
      </c>
      <c r="W58" s="36">
        <f t="shared" si="21"/>
        <v>0</v>
      </c>
      <c r="X58" s="35">
        <f t="shared" si="21"/>
        <v>0</v>
      </c>
      <c r="Y58" s="36">
        <f t="shared" si="21"/>
        <v>1</v>
      </c>
      <c r="Z58" s="35">
        <f t="shared" si="21"/>
        <v>0</v>
      </c>
      <c r="AA58" s="36">
        <f t="shared" si="21"/>
        <v>1</v>
      </c>
      <c r="AB58" s="33"/>
      <c r="AC58" s="34"/>
      <c r="AD58" s="37" t="s">
        <v>10</v>
      </c>
      <c r="AE58" s="38"/>
      <c r="AF58" s="39"/>
      <c r="AG58" s="39"/>
      <c r="AH58" s="39"/>
      <c r="AI58" s="39"/>
      <c r="AJ58" s="39"/>
      <c r="AK58" s="39"/>
    </row>
    <row r="59" spans="1:37" ht="16.5" customHeight="1">
      <c r="A59" s="296"/>
      <c r="B59" s="302">
        <f>SUM(B58:C58)</f>
        <v>0</v>
      </c>
      <c r="C59" s="303"/>
      <c r="D59" s="302">
        <f>SUM(D58:E58)</f>
        <v>1</v>
      </c>
      <c r="E59" s="303"/>
      <c r="F59" s="302">
        <f>SUM(F58:G58)</f>
        <v>1</v>
      </c>
      <c r="G59" s="303"/>
      <c r="H59" s="302">
        <f>SUM(H58:I58)</f>
        <v>0</v>
      </c>
      <c r="I59" s="303"/>
      <c r="J59" s="302">
        <f>SUM(J58:K58)</f>
        <v>1</v>
      </c>
      <c r="K59" s="303"/>
      <c r="L59" s="302">
        <f>SUM(L58:M58)</f>
        <v>1</v>
      </c>
      <c r="M59" s="303"/>
      <c r="N59" s="302">
        <f>SUM(N58:O58)</f>
        <v>0</v>
      </c>
      <c r="O59" s="303"/>
      <c r="P59" s="302">
        <f>SUM(P58:Q58)</f>
        <v>0</v>
      </c>
      <c r="Q59" s="303"/>
      <c r="R59" s="302">
        <f>SUM(R58:S58)</f>
        <v>0</v>
      </c>
      <c r="S59" s="303"/>
      <c r="T59" s="302">
        <f>SUM(T58:U58)</f>
        <v>0</v>
      </c>
      <c r="U59" s="303"/>
      <c r="V59" s="302">
        <f>SUM(V58:W58)</f>
        <v>1</v>
      </c>
      <c r="W59" s="303"/>
      <c r="X59" s="292">
        <f>SUM(X58:Y58)</f>
        <v>1</v>
      </c>
      <c r="Y59" s="293"/>
      <c r="Z59" s="302">
        <f>SUM(Z58:AA58)</f>
        <v>1</v>
      </c>
      <c r="AA59" s="303"/>
      <c r="AB59" s="21"/>
      <c r="AC59" s="28"/>
      <c r="AD59" s="6" t="s">
        <v>14</v>
      </c>
      <c r="AE59" s="11">
        <f>SUM(B59:AC59)</f>
        <v>7</v>
      </c>
      <c r="AF59" s="4"/>
      <c r="AG59" s="4"/>
      <c r="AH59" s="4"/>
      <c r="AI59" s="4"/>
      <c r="AJ59" s="4"/>
      <c r="AK59" s="4"/>
    </row>
    <row r="60" spans="1:37" ht="16.5" customHeight="1">
      <c r="A60" s="32" t="s">
        <v>8</v>
      </c>
      <c r="B60" s="26">
        <f aca="true" t="shared" si="22" ref="B60:C62">SUM(B4,B8,B44,B12,B16,B20,B24,B28,B32,B36,B40,B48,B52,B56)</f>
        <v>1</v>
      </c>
      <c r="C60" s="27">
        <f t="shared" si="22"/>
        <v>3</v>
      </c>
      <c r="D60" s="26">
        <f aca="true" t="shared" si="23" ref="D60:AA60">SUM(D4,D8,D44,D12,D16,D20,D24,D28,D32,D36,D40,D48,D52,D56)</f>
        <v>5</v>
      </c>
      <c r="E60" s="27">
        <f t="shared" si="23"/>
        <v>4</v>
      </c>
      <c r="F60" s="26">
        <f t="shared" si="23"/>
        <v>2</v>
      </c>
      <c r="G60" s="27">
        <f t="shared" si="23"/>
        <v>2</v>
      </c>
      <c r="H60" s="26">
        <f t="shared" si="23"/>
        <v>8</v>
      </c>
      <c r="I60" s="27">
        <f t="shared" si="23"/>
        <v>1</v>
      </c>
      <c r="J60" s="26">
        <f t="shared" si="23"/>
        <v>4</v>
      </c>
      <c r="K60" s="27">
        <f t="shared" si="23"/>
        <v>3</v>
      </c>
      <c r="L60" s="26">
        <f>SUM(L4,L8,L44,L12,L16,L20,L24,L28,L32,L36,L40,L48,L52,L56)</f>
        <v>2</v>
      </c>
      <c r="M60" s="27">
        <f>SUM(M4,M8,M44,M12,M16,M20,M24,M28,M32,M36,M40,M48,M52,M56)</f>
        <v>6</v>
      </c>
      <c r="N60" s="26">
        <f t="shared" si="23"/>
        <v>8</v>
      </c>
      <c r="O60" s="27">
        <f t="shared" si="23"/>
        <v>1</v>
      </c>
      <c r="P60" s="26">
        <f t="shared" si="23"/>
        <v>1</v>
      </c>
      <c r="Q60" s="27">
        <f t="shared" si="23"/>
        <v>2</v>
      </c>
      <c r="R60" s="26">
        <f t="shared" si="23"/>
        <v>2</v>
      </c>
      <c r="S60" s="27">
        <f t="shared" si="23"/>
        <v>0</v>
      </c>
      <c r="T60" s="26">
        <f t="shared" si="23"/>
        <v>1</v>
      </c>
      <c r="U60" s="27">
        <f t="shared" si="23"/>
        <v>5</v>
      </c>
      <c r="V60" s="26">
        <f t="shared" si="23"/>
        <v>3</v>
      </c>
      <c r="W60" s="27">
        <f t="shared" si="23"/>
        <v>3</v>
      </c>
      <c r="X60" s="26">
        <f t="shared" si="23"/>
        <v>1</v>
      </c>
      <c r="Y60" s="27">
        <f t="shared" si="23"/>
        <v>3</v>
      </c>
      <c r="Z60" s="26">
        <f t="shared" si="23"/>
        <v>4</v>
      </c>
      <c r="AA60" s="27">
        <f t="shared" si="23"/>
        <v>6</v>
      </c>
      <c r="AB60" s="26">
        <f>SUM(AB4,AB8,AB44,AB12,AB16,AB20,AB24,AB28,AB32,AB36,AB40,AB48,AB52,AB56)</f>
        <v>3</v>
      </c>
      <c r="AC60" s="27">
        <f>SUM(AC4,AC8,AC44,AC12,AC16,AC20,AC24,AC28,AC32,AC36,AC40,AC48,AC52,AC56)</f>
        <v>4</v>
      </c>
      <c r="AD60" s="3"/>
      <c r="AE60" s="8"/>
      <c r="AF60" s="4"/>
      <c r="AG60" s="4"/>
      <c r="AH60" s="4"/>
      <c r="AI60" s="4"/>
      <c r="AJ60" s="4"/>
      <c r="AK60" s="4"/>
    </row>
    <row r="61" spans="1:37" ht="16.5" customHeight="1">
      <c r="A61" s="32" t="s">
        <v>9</v>
      </c>
      <c r="B61" s="29">
        <f t="shared" si="22"/>
        <v>0</v>
      </c>
      <c r="C61" s="25">
        <f t="shared" si="22"/>
        <v>0</v>
      </c>
      <c r="D61" s="29">
        <f aca="true" t="shared" si="24" ref="D61:AC61">SUM(D5,D9,D45,D13,D17,D21,D25,D29,D33,D37,D41,D49,D53,D57)</f>
        <v>0</v>
      </c>
      <c r="E61" s="25">
        <f t="shared" si="24"/>
        <v>0</v>
      </c>
      <c r="F61" s="29">
        <f t="shared" si="24"/>
        <v>0</v>
      </c>
      <c r="G61" s="25">
        <f t="shared" si="24"/>
        <v>0</v>
      </c>
      <c r="H61" s="29">
        <f t="shared" si="24"/>
        <v>0</v>
      </c>
      <c r="I61" s="25">
        <f t="shared" si="24"/>
        <v>0</v>
      </c>
      <c r="J61" s="29">
        <f t="shared" si="24"/>
        <v>0</v>
      </c>
      <c r="K61" s="25">
        <f t="shared" si="24"/>
        <v>0</v>
      </c>
      <c r="L61" s="29">
        <f t="shared" si="24"/>
        <v>0</v>
      </c>
      <c r="M61" s="25">
        <f t="shared" si="24"/>
        <v>0</v>
      </c>
      <c r="N61" s="29">
        <f t="shared" si="24"/>
        <v>0</v>
      </c>
      <c r="O61" s="25">
        <f t="shared" si="24"/>
        <v>0</v>
      </c>
      <c r="P61" s="29">
        <f t="shared" si="24"/>
        <v>0</v>
      </c>
      <c r="Q61" s="25">
        <f t="shared" si="24"/>
        <v>0</v>
      </c>
      <c r="R61" s="29">
        <f t="shared" si="24"/>
        <v>0</v>
      </c>
      <c r="S61" s="25">
        <f t="shared" si="24"/>
        <v>0</v>
      </c>
      <c r="T61" s="29">
        <f t="shared" si="24"/>
        <v>0</v>
      </c>
      <c r="U61" s="25">
        <f t="shared" si="24"/>
        <v>0</v>
      </c>
      <c r="V61" s="29">
        <f t="shared" si="24"/>
        <v>0</v>
      </c>
      <c r="W61" s="25">
        <f t="shared" si="24"/>
        <v>0</v>
      </c>
      <c r="X61" s="29">
        <f t="shared" si="24"/>
        <v>0</v>
      </c>
      <c r="Y61" s="25">
        <f t="shared" si="24"/>
        <v>0</v>
      </c>
      <c r="Z61" s="29">
        <f t="shared" si="24"/>
        <v>0</v>
      </c>
      <c r="AA61" s="25">
        <f t="shared" si="24"/>
        <v>0</v>
      </c>
      <c r="AB61" s="29">
        <f t="shared" si="24"/>
        <v>0</v>
      </c>
      <c r="AC61" s="25">
        <f t="shared" si="24"/>
        <v>0</v>
      </c>
      <c r="AD61" s="3"/>
      <c r="AE61" s="8"/>
      <c r="AF61" s="4"/>
      <c r="AG61" s="4"/>
      <c r="AH61" s="4"/>
      <c r="AI61" s="4"/>
      <c r="AJ61" s="4"/>
      <c r="AK61" s="4"/>
    </row>
    <row r="62" spans="1:37" s="40" customFormat="1" ht="16.5" customHeight="1">
      <c r="A62" s="297" t="s">
        <v>10</v>
      </c>
      <c r="B62" s="43">
        <f t="shared" si="22"/>
        <v>1</v>
      </c>
      <c r="C62" s="44">
        <f t="shared" si="22"/>
        <v>3</v>
      </c>
      <c r="D62" s="43">
        <f aca="true" t="shared" si="25" ref="D62:AC62">SUM(D6,D10,D46,D14,D18,D22,D26,D30,D34,D38,D42,D50,D54,D58)</f>
        <v>5</v>
      </c>
      <c r="E62" s="44">
        <f t="shared" si="25"/>
        <v>4</v>
      </c>
      <c r="F62" s="43">
        <f t="shared" si="25"/>
        <v>2</v>
      </c>
      <c r="G62" s="44">
        <f t="shared" si="25"/>
        <v>2</v>
      </c>
      <c r="H62" s="43">
        <f t="shared" si="25"/>
        <v>8</v>
      </c>
      <c r="I62" s="44">
        <f t="shared" si="25"/>
        <v>1</v>
      </c>
      <c r="J62" s="43">
        <f t="shared" si="25"/>
        <v>4</v>
      </c>
      <c r="K62" s="44">
        <f t="shared" si="25"/>
        <v>3</v>
      </c>
      <c r="L62" s="43">
        <f t="shared" si="25"/>
        <v>2</v>
      </c>
      <c r="M62" s="44">
        <f t="shared" si="25"/>
        <v>6</v>
      </c>
      <c r="N62" s="43">
        <f t="shared" si="25"/>
        <v>8</v>
      </c>
      <c r="O62" s="44">
        <f t="shared" si="25"/>
        <v>1</v>
      </c>
      <c r="P62" s="43">
        <f t="shared" si="25"/>
        <v>1</v>
      </c>
      <c r="Q62" s="44">
        <f t="shared" si="25"/>
        <v>2</v>
      </c>
      <c r="R62" s="43">
        <f t="shared" si="25"/>
        <v>2</v>
      </c>
      <c r="S62" s="44">
        <f t="shared" si="25"/>
        <v>0</v>
      </c>
      <c r="T62" s="43">
        <f t="shared" si="25"/>
        <v>1</v>
      </c>
      <c r="U62" s="44">
        <f t="shared" si="25"/>
        <v>5</v>
      </c>
      <c r="V62" s="43">
        <f t="shared" si="25"/>
        <v>3</v>
      </c>
      <c r="W62" s="44">
        <f t="shared" si="25"/>
        <v>3</v>
      </c>
      <c r="X62" s="43">
        <f t="shared" si="25"/>
        <v>1</v>
      </c>
      <c r="Y62" s="44">
        <f t="shared" si="25"/>
        <v>3</v>
      </c>
      <c r="Z62" s="43">
        <f t="shared" si="25"/>
        <v>4</v>
      </c>
      <c r="AA62" s="44">
        <f t="shared" si="25"/>
        <v>6</v>
      </c>
      <c r="AB62" s="43">
        <f t="shared" si="25"/>
        <v>3</v>
      </c>
      <c r="AC62" s="44">
        <f t="shared" si="25"/>
        <v>4</v>
      </c>
      <c r="AD62" s="45"/>
      <c r="AE62" s="46">
        <f>(AE51+AE47+AE43+AE39+AE31+AE27+AE19+AE15+AE11+AE7+AE35+AE23+AE55+AE59)/2</f>
        <v>44</v>
      </c>
      <c r="AF62" s="39"/>
      <c r="AG62" s="39"/>
      <c r="AH62" s="39"/>
      <c r="AI62" s="39"/>
      <c r="AJ62" s="39"/>
      <c r="AK62" s="39"/>
    </row>
    <row r="63" spans="1:37" ht="16.5" customHeight="1">
      <c r="A63" s="298"/>
      <c r="B63" s="30" t="s">
        <v>59</v>
      </c>
      <c r="C63" s="31" t="s">
        <v>42</v>
      </c>
      <c r="D63" s="30" t="s">
        <v>59</v>
      </c>
      <c r="E63" s="31" t="s">
        <v>42</v>
      </c>
      <c r="F63" s="30" t="s">
        <v>59</v>
      </c>
      <c r="G63" s="31" t="s">
        <v>42</v>
      </c>
      <c r="H63" s="30" t="s">
        <v>59</v>
      </c>
      <c r="I63" s="31" t="s">
        <v>42</v>
      </c>
      <c r="J63" s="30" t="s">
        <v>59</v>
      </c>
      <c r="K63" s="31" t="s">
        <v>42</v>
      </c>
      <c r="L63" s="30" t="s">
        <v>59</v>
      </c>
      <c r="M63" s="31" t="s">
        <v>42</v>
      </c>
      <c r="N63" s="30" t="s">
        <v>59</v>
      </c>
      <c r="O63" s="31" t="s">
        <v>42</v>
      </c>
      <c r="P63" s="30" t="s">
        <v>59</v>
      </c>
      <c r="Q63" s="31" t="s">
        <v>42</v>
      </c>
      <c r="R63" s="30" t="s">
        <v>59</v>
      </c>
      <c r="S63" s="31" t="s">
        <v>42</v>
      </c>
      <c r="T63" s="30" t="s">
        <v>59</v>
      </c>
      <c r="U63" s="31" t="s">
        <v>42</v>
      </c>
      <c r="V63" s="30" t="s">
        <v>59</v>
      </c>
      <c r="W63" s="31" t="s">
        <v>42</v>
      </c>
      <c r="X63" s="30" t="s">
        <v>59</v>
      </c>
      <c r="Y63" s="31" t="s">
        <v>42</v>
      </c>
      <c r="Z63" s="30" t="s">
        <v>59</v>
      </c>
      <c r="AA63" s="31" t="s">
        <v>42</v>
      </c>
      <c r="AB63" s="30" t="s">
        <v>59</v>
      </c>
      <c r="AC63" s="31" t="s">
        <v>42</v>
      </c>
      <c r="AD63" s="3"/>
      <c r="AE63" s="8"/>
      <c r="AF63" s="4"/>
      <c r="AG63" s="4"/>
      <c r="AH63" s="4"/>
      <c r="AI63" s="4"/>
      <c r="AJ63" s="4"/>
      <c r="AK63" s="4"/>
    </row>
    <row r="64" spans="1:37" ht="91.5" customHeight="1">
      <c r="A64" s="1" t="s">
        <v>0</v>
      </c>
      <c r="B64" s="290" t="s">
        <v>4</v>
      </c>
      <c r="C64" s="291"/>
      <c r="D64" s="290" t="s">
        <v>2</v>
      </c>
      <c r="E64" s="291"/>
      <c r="F64" s="290" t="s">
        <v>19</v>
      </c>
      <c r="G64" s="309"/>
      <c r="H64" s="307" t="s">
        <v>20</v>
      </c>
      <c r="I64" s="308"/>
      <c r="J64" s="307" t="s">
        <v>7</v>
      </c>
      <c r="K64" s="308"/>
      <c r="L64" s="290" t="s">
        <v>21</v>
      </c>
      <c r="M64" s="291"/>
      <c r="N64" s="290" t="s">
        <v>1</v>
      </c>
      <c r="O64" s="291"/>
      <c r="P64" s="290" t="s">
        <v>23</v>
      </c>
      <c r="Q64" s="291"/>
      <c r="R64" s="290" t="s">
        <v>3</v>
      </c>
      <c r="S64" s="291"/>
      <c r="T64" s="290" t="s">
        <v>13</v>
      </c>
      <c r="U64" s="291"/>
      <c r="V64" s="290" t="s">
        <v>22</v>
      </c>
      <c r="W64" s="291"/>
      <c r="X64" s="290" t="s">
        <v>38</v>
      </c>
      <c r="Y64" s="291"/>
      <c r="Z64" s="290" t="s">
        <v>39</v>
      </c>
      <c r="AA64" s="291"/>
      <c r="AB64" s="290" t="s">
        <v>40</v>
      </c>
      <c r="AC64" s="291"/>
      <c r="AD64" s="5"/>
      <c r="AE64" s="2" t="s">
        <v>11</v>
      </c>
      <c r="AF64" s="4"/>
      <c r="AG64" s="4"/>
      <c r="AH64" s="4"/>
      <c r="AI64" s="4"/>
      <c r="AJ64" s="4"/>
      <c r="AK64" s="4"/>
    </row>
    <row r="70" ht="14.25">
      <c r="A70" s="80" t="s">
        <v>62</v>
      </c>
    </row>
    <row r="71" ht="14.25">
      <c r="A71" s="80" t="s">
        <v>63</v>
      </c>
    </row>
  </sheetData>
  <mergeCells count="225">
    <mergeCell ref="A4:A7"/>
    <mergeCell ref="A16:A19"/>
    <mergeCell ref="B11:C11"/>
    <mergeCell ref="A28:A31"/>
    <mergeCell ref="A8:A11"/>
    <mergeCell ref="A12:A15"/>
    <mergeCell ref="B15:C15"/>
    <mergeCell ref="B19:C19"/>
    <mergeCell ref="A20:A23"/>
    <mergeCell ref="B23:C23"/>
    <mergeCell ref="A62:A63"/>
    <mergeCell ref="A40:A43"/>
    <mergeCell ref="A36:A39"/>
    <mergeCell ref="A48:A51"/>
    <mergeCell ref="A44:A47"/>
    <mergeCell ref="A52:A55"/>
    <mergeCell ref="R47:S47"/>
    <mergeCell ref="V31:W31"/>
    <mergeCell ref="D1:E1"/>
    <mergeCell ref="D27:E27"/>
    <mergeCell ref="D31:E31"/>
    <mergeCell ref="D7:E7"/>
    <mergeCell ref="D15:E15"/>
    <mergeCell ref="D19:E19"/>
    <mergeCell ref="V1:W1"/>
    <mergeCell ref="V7:W7"/>
    <mergeCell ref="D47:E47"/>
    <mergeCell ref="D43:E43"/>
    <mergeCell ref="B43:C43"/>
    <mergeCell ref="V15:W15"/>
    <mergeCell ref="V19:W19"/>
    <mergeCell ref="F31:G31"/>
    <mergeCell ref="B47:C47"/>
    <mergeCell ref="B31:C31"/>
    <mergeCell ref="H47:I47"/>
    <mergeCell ref="H15:I15"/>
    <mergeCell ref="F1:G1"/>
    <mergeCell ref="F7:G7"/>
    <mergeCell ref="F47:G47"/>
    <mergeCell ref="F19:G19"/>
    <mergeCell ref="F43:G43"/>
    <mergeCell ref="F23:G23"/>
    <mergeCell ref="B1:C1"/>
    <mergeCell ref="F27:G27"/>
    <mergeCell ref="F51:G51"/>
    <mergeCell ref="V39:W39"/>
    <mergeCell ref="V51:W51"/>
    <mergeCell ref="F39:G39"/>
    <mergeCell ref="H39:I39"/>
    <mergeCell ref="H51:I51"/>
    <mergeCell ref="H1:I1"/>
    <mergeCell ref="H7:I7"/>
    <mergeCell ref="L1:M1"/>
    <mergeCell ref="L7:M7"/>
    <mergeCell ref="L47:M47"/>
    <mergeCell ref="L15:M15"/>
    <mergeCell ref="L39:M39"/>
    <mergeCell ref="L23:M23"/>
    <mergeCell ref="N1:O1"/>
    <mergeCell ref="N7:O7"/>
    <mergeCell ref="N47:O47"/>
    <mergeCell ref="N15:O15"/>
    <mergeCell ref="N19:O19"/>
    <mergeCell ref="N27:O27"/>
    <mergeCell ref="N35:O35"/>
    <mergeCell ref="T19:U19"/>
    <mergeCell ref="T27:U27"/>
    <mergeCell ref="T31:U31"/>
    <mergeCell ref="T39:U39"/>
    <mergeCell ref="T23:U23"/>
    <mergeCell ref="T35:U35"/>
    <mergeCell ref="R19:S19"/>
    <mergeCell ref="R27:S27"/>
    <mergeCell ref="R31:S31"/>
    <mergeCell ref="N39:O39"/>
    <mergeCell ref="P19:Q19"/>
    <mergeCell ref="P27:Q27"/>
    <mergeCell ref="P31:Q31"/>
    <mergeCell ref="R35:S35"/>
    <mergeCell ref="P39:Q39"/>
    <mergeCell ref="R23:S23"/>
    <mergeCell ref="R1:S1"/>
    <mergeCell ref="R7:S7"/>
    <mergeCell ref="T11:U11"/>
    <mergeCell ref="R51:S51"/>
    <mergeCell ref="R15:S15"/>
    <mergeCell ref="R11:S11"/>
    <mergeCell ref="T1:U1"/>
    <mergeCell ref="T7:U7"/>
    <mergeCell ref="T47:U47"/>
    <mergeCell ref="T15:U15"/>
    <mergeCell ref="X1:Y1"/>
    <mergeCell ref="X7:Y7"/>
    <mergeCell ref="X47:Y47"/>
    <mergeCell ref="X15:Y15"/>
    <mergeCell ref="X19:Y19"/>
    <mergeCell ref="X27:Y27"/>
    <mergeCell ref="X31:Y31"/>
    <mergeCell ref="X43:Y43"/>
    <mergeCell ref="X11:Y11"/>
    <mergeCell ref="X39:Y39"/>
    <mergeCell ref="V11:W11"/>
    <mergeCell ref="F11:G11"/>
    <mergeCell ref="H11:I11"/>
    <mergeCell ref="L11:M11"/>
    <mergeCell ref="N11:O11"/>
    <mergeCell ref="P51:Q51"/>
    <mergeCell ref="B64:C64"/>
    <mergeCell ref="D64:E64"/>
    <mergeCell ref="V64:W64"/>
    <mergeCell ref="F64:G64"/>
    <mergeCell ref="T64:U64"/>
    <mergeCell ref="R64:S64"/>
    <mergeCell ref="D51:E51"/>
    <mergeCell ref="B51:C51"/>
    <mergeCell ref="B55:C55"/>
    <mergeCell ref="J43:K43"/>
    <mergeCell ref="V27:W27"/>
    <mergeCell ref="X64:Y64"/>
    <mergeCell ref="H64:I64"/>
    <mergeCell ref="L64:M64"/>
    <mergeCell ref="N64:O64"/>
    <mergeCell ref="J64:K64"/>
    <mergeCell ref="P64:Q64"/>
    <mergeCell ref="N51:O51"/>
    <mergeCell ref="P47:Q47"/>
    <mergeCell ref="D23:E23"/>
    <mergeCell ref="H43:I43"/>
    <mergeCell ref="D39:E39"/>
    <mergeCell ref="H27:I27"/>
    <mergeCell ref="H31:I31"/>
    <mergeCell ref="H23:I23"/>
    <mergeCell ref="B27:C27"/>
    <mergeCell ref="B39:C39"/>
    <mergeCell ref="A24:A27"/>
    <mergeCell ref="X23:Y23"/>
    <mergeCell ref="A32:A35"/>
    <mergeCell ref="B35:C35"/>
    <mergeCell ref="D35:E35"/>
    <mergeCell ref="F35:G35"/>
    <mergeCell ref="H35:I35"/>
    <mergeCell ref="L35:M35"/>
    <mergeCell ref="X35:Y35"/>
    <mergeCell ref="J1:K1"/>
    <mergeCell ref="J7:K7"/>
    <mergeCell ref="J11:K11"/>
    <mergeCell ref="J15:K15"/>
    <mergeCell ref="J27:K27"/>
    <mergeCell ref="J31:K31"/>
    <mergeCell ref="J35:K35"/>
    <mergeCell ref="P1:Q1"/>
    <mergeCell ref="V23:W23"/>
    <mergeCell ref="J47:K47"/>
    <mergeCell ref="J51:K51"/>
    <mergeCell ref="V35:W35"/>
    <mergeCell ref="V43:W43"/>
    <mergeCell ref="T51:U51"/>
    <mergeCell ref="L51:M51"/>
    <mergeCell ref="L43:M43"/>
    <mergeCell ref="N43:O43"/>
    <mergeCell ref="R43:S43"/>
    <mergeCell ref="P43:Q43"/>
    <mergeCell ref="P7:Q7"/>
    <mergeCell ref="P11:Q11"/>
    <mergeCell ref="P15:Q15"/>
    <mergeCell ref="J39:K39"/>
    <mergeCell ref="N23:O23"/>
    <mergeCell ref="L19:M19"/>
    <mergeCell ref="L31:M31"/>
    <mergeCell ref="P23:Q23"/>
    <mergeCell ref="J19:K19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X55:Y55"/>
    <mergeCell ref="A56:A59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Z1:AA1"/>
    <mergeCell ref="AB1:AC1"/>
    <mergeCell ref="Z7:AA7"/>
    <mergeCell ref="AB7:AC7"/>
    <mergeCell ref="Z11:AA11"/>
    <mergeCell ref="AB11:AC11"/>
    <mergeCell ref="Z15:AA15"/>
    <mergeCell ref="AB15:AC15"/>
    <mergeCell ref="Z19:AA19"/>
    <mergeCell ref="AB19:AC19"/>
    <mergeCell ref="Z23:AA23"/>
    <mergeCell ref="AB23:AC23"/>
    <mergeCell ref="Z27:AA27"/>
    <mergeCell ref="AB27:AC27"/>
    <mergeCell ref="Z31:AA31"/>
    <mergeCell ref="AB31:AC31"/>
    <mergeCell ref="Z35:AA35"/>
    <mergeCell ref="AB35:AC35"/>
    <mergeCell ref="Z39:AA39"/>
    <mergeCell ref="AB39:AC39"/>
    <mergeCell ref="Z64:AA64"/>
    <mergeCell ref="AB64:AC64"/>
    <mergeCell ref="Z43:AA43"/>
    <mergeCell ref="AB43:AC43"/>
    <mergeCell ref="AB47:AC47"/>
    <mergeCell ref="Z51:AA51"/>
    <mergeCell ref="Z47:AA47"/>
    <mergeCell ref="AB51:AC51"/>
    <mergeCell ref="V55:W55"/>
    <mergeCell ref="X59:Y59"/>
    <mergeCell ref="AB55:AC55"/>
    <mergeCell ref="Z59:AA59"/>
  </mergeCells>
  <printOptions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5"/>
  <dimension ref="A1:AG56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5" width="4.28125" style="0" customWidth="1"/>
    <col min="26" max="26" width="15.421875" style="0" customWidth="1"/>
  </cols>
  <sheetData>
    <row r="1" spans="1:33" ht="91.5" customHeight="1">
      <c r="A1" s="1" t="s">
        <v>0</v>
      </c>
      <c r="B1" s="290" t="s">
        <v>4</v>
      </c>
      <c r="C1" s="291"/>
      <c r="D1" s="290" t="s">
        <v>2</v>
      </c>
      <c r="E1" s="291"/>
      <c r="F1" s="290" t="s">
        <v>19</v>
      </c>
      <c r="G1" s="291"/>
      <c r="H1" s="305" t="s">
        <v>20</v>
      </c>
      <c r="I1" s="306"/>
      <c r="J1" s="305" t="s">
        <v>7</v>
      </c>
      <c r="K1" s="306"/>
      <c r="L1" s="290" t="s">
        <v>21</v>
      </c>
      <c r="M1" s="291"/>
      <c r="N1" s="290" t="s">
        <v>1</v>
      </c>
      <c r="O1" s="291"/>
      <c r="P1" s="290" t="s">
        <v>23</v>
      </c>
      <c r="Q1" s="291"/>
      <c r="R1" s="290" t="s">
        <v>3</v>
      </c>
      <c r="S1" s="291"/>
      <c r="T1" s="290" t="s">
        <v>13</v>
      </c>
      <c r="U1" s="291"/>
      <c r="V1" s="290" t="s">
        <v>22</v>
      </c>
      <c r="W1" s="291"/>
      <c r="X1" s="290" t="s">
        <v>12</v>
      </c>
      <c r="Y1" s="291"/>
      <c r="Z1" s="5"/>
      <c r="AA1" s="2" t="s">
        <v>11</v>
      </c>
      <c r="AB1" s="4"/>
      <c r="AC1" s="4"/>
      <c r="AD1" s="4"/>
      <c r="AE1" s="4"/>
      <c r="AF1" s="4"/>
      <c r="AG1" s="4"/>
    </row>
    <row r="2" spans="1:33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3"/>
      <c r="AA2" s="8"/>
      <c r="AB2" s="4"/>
      <c r="AC2" s="4"/>
      <c r="AD2" s="4"/>
      <c r="AE2" s="4"/>
      <c r="AF2" s="4"/>
      <c r="AG2" s="4"/>
    </row>
    <row r="3" spans="1:33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76" t="s">
        <v>59</v>
      </c>
      <c r="Q3" s="77" t="s">
        <v>42</v>
      </c>
      <c r="R3" s="76" t="s">
        <v>59</v>
      </c>
      <c r="S3" s="77" t="s">
        <v>42</v>
      </c>
      <c r="T3" s="76" t="s">
        <v>59</v>
      </c>
      <c r="U3" s="77" t="s">
        <v>42</v>
      </c>
      <c r="V3" s="76" t="s">
        <v>59</v>
      </c>
      <c r="W3" s="77" t="s">
        <v>42</v>
      </c>
      <c r="X3" s="76" t="s">
        <v>59</v>
      </c>
      <c r="Y3" s="77" t="s">
        <v>42</v>
      </c>
      <c r="Z3" s="3"/>
      <c r="AA3" s="8"/>
      <c r="AB3" s="4"/>
      <c r="AC3" s="4"/>
      <c r="AD3" s="4"/>
      <c r="AE3" s="4"/>
      <c r="AF3" s="4"/>
      <c r="AG3" s="4"/>
    </row>
    <row r="4" spans="1:33" ht="16.5" customHeight="1">
      <c r="A4" s="294" t="s">
        <v>4</v>
      </c>
      <c r="B4" s="17"/>
      <c r="C4" s="18"/>
      <c r="D4" s="13"/>
      <c r="E4" s="14">
        <v>1</v>
      </c>
      <c r="F4" s="13"/>
      <c r="G4" s="14"/>
      <c r="H4" s="13"/>
      <c r="I4" s="14"/>
      <c r="J4" s="13">
        <v>1</v>
      </c>
      <c r="K4" s="14">
        <v>1</v>
      </c>
      <c r="L4" s="13"/>
      <c r="M4" s="14"/>
      <c r="N4" s="13"/>
      <c r="O4" s="14"/>
      <c r="P4" s="13"/>
      <c r="Q4" s="14"/>
      <c r="R4" s="13"/>
      <c r="S4" s="14"/>
      <c r="T4" s="13"/>
      <c r="U4" s="14"/>
      <c r="V4" s="13"/>
      <c r="W4" s="14"/>
      <c r="X4" s="13"/>
      <c r="Y4" s="14"/>
      <c r="Z4" s="5" t="s">
        <v>8</v>
      </c>
      <c r="AA4" s="12"/>
      <c r="AB4" s="4"/>
      <c r="AC4" s="4"/>
      <c r="AD4" s="4"/>
      <c r="AE4" s="4"/>
      <c r="AF4" s="4"/>
      <c r="AG4" s="4"/>
    </row>
    <row r="5" spans="1:33" ht="16.5" customHeight="1">
      <c r="A5" s="295"/>
      <c r="B5" s="19"/>
      <c r="C5" s="20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15"/>
      <c r="W5" s="16"/>
      <c r="X5" s="15"/>
      <c r="Y5" s="16"/>
      <c r="Z5" s="5"/>
      <c r="AA5" s="10"/>
      <c r="AB5" s="4"/>
      <c r="AC5" s="4"/>
      <c r="AD5" s="4"/>
      <c r="AE5" s="4"/>
      <c r="AF5" s="4"/>
      <c r="AG5" s="4"/>
    </row>
    <row r="6" spans="1:33" s="40" customFormat="1" ht="16.5" customHeight="1">
      <c r="A6" s="295"/>
      <c r="B6" s="33"/>
      <c r="C6" s="34"/>
      <c r="D6" s="35">
        <f aca="true" t="shared" si="0" ref="D6:Y6">SUM(D4:D5)</f>
        <v>0</v>
      </c>
      <c r="E6" s="36">
        <f t="shared" si="0"/>
        <v>1</v>
      </c>
      <c r="F6" s="35">
        <f t="shared" si="0"/>
        <v>0</v>
      </c>
      <c r="G6" s="36">
        <f t="shared" si="0"/>
        <v>0</v>
      </c>
      <c r="H6" s="35">
        <f t="shared" si="0"/>
        <v>0</v>
      </c>
      <c r="I6" s="36">
        <f t="shared" si="0"/>
        <v>0</v>
      </c>
      <c r="J6" s="35">
        <f t="shared" si="0"/>
        <v>1</v>
      </c>
      <c r="K6" s="36">
        <f t="shared" si="0"/>
        <v>1</v>
      </c>
      <c r="L6" s="35">
        <f t="shared" si="0"/>
        <v>0</v>
      </c>
      <c r="M6" s="36">
        <f t="shared" si="0"/>
        <v>0</v>
      </c>
      <c r="N6" s="35">
        <f t="shared" si="0"/>
        <v>0</v>
      </c>
      <c r="O6" s="36">
        <f t="shared" si="0"/>
        <v>0</v>
      </c>
      <c r="P6" s="35">
        <f t="shared" si="0"/>
        <v>0</v>
      </c>
      <c r="Q6" s="36">
        <f t="shared" si="0"/>
        <v>0</v>
      </c>
      <c r="R6" s="35">
        <f t="shared" si="0"/>
        <v>0</v>
      </c>
      <c r="S6" s="36">
        <f t="shared" si="0"/>
        <v>0</v>
      </c>
      <c r="T6" s="35">
        <f t="shared" si="0"/>
        <v>0</v>
      </c>
      <c r="U6" s="36">
        <f t="shared" si="0"/>
        <v>0</v>
      </c>
      <c r="V6" s="35">
        <f t="shared" si="0"/>
        <v>0</v>
      </c>
      <c r="W6" s="36">
        <f t="shared" si="0"/>
        <v>0</v>
      </c>
      <c r="X6" s="35">
        <f t="shared" si="0"/>
        <v>0</v>
      </c>
      <c r="Y6" s="36">
        <f t="shared" si="0"/>
        <v>0</v>
      </c>
      <c r="Z6" s="37" t="s">
        <v>10</v>
      </c>
      <c r="AA6" s="38"/>
      <c r="AB6" s="39"/>
      <c r="AC6" s="39"/>
      <c r="AD6" s="39"/>
      <c r="AE6" s="39"/>
      <c r="AF6" s="39"/>
      <c r="AG6" s="39"/>
    </row>
    <row r="7" spans="1:33" ht="16.5" customHeight="1">
      <c r="A7" s="296"/>
      <c r="B7" s="22"/>
      <c r="C7" s="23"/>
      <c r="D7" s="292">
        <f>SUM(D6:E6)</f>
        <v>1</v>
      </c>
      <c r="E7" s="293"/>
      <c r="F7" s="292">
        <f>SUM(F6:G6)</f>
        <v>0</v>
      </c>
      <c r="G7" s="293"/>
      <c r="H7" s="292">
        <f>SUM(H6:I6)</f>
        <v>0</v>
      </c>
      <c r="I7" s="293"/>
      <c r="J7" s="292">
        <f>SUM(J6:K6)</f>
        <v>2</v>
      </c>
      <c r="K7" s="293"/>
      <c r="L7" s="292">
        <f>SUM(L6:M6)</f>
        <v>0</v>
      </c>
      <c r="M7" s="293"/>
      <c r="N7" s="292">
        <f>SUM(N6:O6)</f>
        <v>0</v>
      </c>
      <c r="O7" s="293"/>
      <c r="P7" s="292">
        <f>SUM(P6:Q6)</f>
        <v>0</v>
      </c>
      <c r="Q7" s="293"/>
      <c r="R7" s="292">
        <f>SUM(R6:S6)</f>
        <v>0</v>
      </c>
      <c r="S7" s="293"/>
      <c r="T7" s="292">
        <f>SUM(T6:U6)</f>
        <v>0</v>
      </c>
      <c r="U7" s="293"/>
      <c r="V7" s="292">
        <f>SUM(V6:W6)</f>
        <v>0</v>
      </c>
      <c r="W7" s="293"/>
      <c r="X7" s="292">
        <f>SUM(X6:Y6)</f>
        <v>0</v>
      </c>
      <c r="Y7" s="293"/>
      <c r="Z7" s="6" t="s">
        <v>14</v>
      </c>
      <c r="AA7" s="11">
        <f>SUM(B7:Y7)</f>
        <v>3</v>
      </c>
      <c r="AB7" s="4"/>
      <c r="AC7" s="4"/>
      <c r="AD7" s="4"/>
      <c r="AE7" s="4"/>
      <c r="AF7" s="4"/>
      <c r="AG7" s="4"/>
    </row>
    <row r="8" spans="1:33" ht="16.5" customHeight="1">
      <c r="A8" s="294" t="s">
        <v>2</v>
      </c>
      <c r="B8" s="13">
        <v>1</v>
      </c>
      <c r="C8" s="14"/>
      <c r="D8" s="17"/>
      <c r="E8" s="18"/>
      <c r="F8" s="13"/>
      <c r="G8" s="14"/>
      <c r="H8" s="13"/>
      <c r="I8" s="14"/>
      <c r="J8" s="13">
        <v>2</v>
      </c>
      <c r="K8" s="14">
        <v>2</v>
      </c>
      <c r="L8" s="13"/>
      <c r="M8" s="14"/>
      <c r="N8" s="13"/>
      <c r="O8" s="14">
        <v>1</v>
      </c>
      <c r="P8" s="13"/>
      <c r="Q8" s="14">
        <v>1</v>
      </c>
      <c r="R8" s="13"/>
      <c r="S8" s="14"/>
      <c r="T8" s="13">
        <v>1</v>
      </c>
      <c r="U8" s="14"/>
      <c r="V8" s="13"/>
      <c r="W8" s="14"/>
      <c r="X8" s="13"/>
      <c r="Y8" s="14"/>
      <c r="Z8" s="5" t="s">
        <v>8</v>
      </c>
      <c r="AA8" s="12"/>
      <c r="AB8" s="4"/>
      <c r="AC8" s="4"/>
      <c r="AD8" s="4"/>
      <c r="AE8" s="4"/>
      <c r="AF8" s="4"/>
      <c r="AG8" s="4"/>
    </row>
    <row r="9" spans="1:33" ht="16.5" customHeight="1">
      <c r="A9" s="295"/>
      <c r="B9" s="15"/>
      <c r="C9" s="16"/>
      <c r="D9" s="19"/>
      <c r="E9" s="20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T9" s="15"/>
      <c r="U9" s="16"/>
      <c r="V9" s="15"/>
      <c r="W9" s="16"/>
      <c r="X9" s="15"/>
      <c r="Y9" s="16"/>
      <c r="Z9" s="5"/>
      <c r="AA9" s="10"/>
      <c r="AB9" s="4"/>
      <c r="AC9" s="4"/>
      <c r="AD9" s="4"/>
      <c r="AE9" s="4"/>
      <c r="AF9" s="4"/>
      <c r="AG9" s="4"/>
    </row>
    <row r="10" spans="1:33" s="40" customFormat="1" ht="16.5" customHeight="1">
      <c r="A10" s="295"/>
      <c r="B10" s="35">
        <f>SUM(B8:B9)</f>
        <v>1</v>
      </c>
      <c r="C10" s="36">
        <f>SUM(C8:C9)</f>
        <v>0</v>
      </c>
      <c r="D10" s="33"/>
      <c r="E10" s="34"/>
      <c r="F10" s="35">
        <f aca="true" t="shared" si="1" ref="F10:Y10">SUM(F8:F9)</f>
        <v>0</v>
      </c>
      <c r="G10" s="36">
        <f t="shared" si="1"/>
        <v>0</v>
      </c>
      <c r="H10" s="35">
        <f t="shared" si="1"/>
        <v>0</v>
      </c>
      <c r="I10" s="36">
        <f t="shared" si="1"/>
        <v>0</v>
      </c>
      <c r="J10" s="35">
        <f>SUM(J8:J9)</f>
        <v>2</v>
      </c>
      <c r="K10" s="36">
        <f>SUM(K8:K9)</f>
        <v>2</v>
      </c>
      <c r="L10" s="35">
        <f t="shared" si="1"/>
        <v>0</v>
      </c>
      <c r="M10" s="36">
        <f t="shared" si="1"/>
        <v>0</v>
      </c>
      <c r="N10" s="35">
        <f t="shared" si="1"/>
        <v>0</v>
      </c>
      <c r="O10" s="36">
        <f t="shared" si="1"/>
        <v>1</v>
      </c>
      <c r="P10" s="35">
        <f>SUM(P8:P9)</f>
        <v>0</v>
      </c>
      <c r="Q10" s="36">
        <f>SUM(Q8:Q9)</f>
        <v>1</v>
      </c>
      <c r="R10" s="35">
        <f t="shared" si="1"/>
        <v>0</v>
      </c>
      <c r="S10" s="36">
        <f t="shared" si="1"/>
        <v>0</v>
      </c>
      <c r="T10" s="35">
        <f t="shared" si="1"/>
        <v>1</v>
      </c>
      <c r="U10" s="36">
        <f t="shared" si="1"/>
        <v>0</v>
      </c>
      <c r="V10" s="35">
        <f t="shared" si="1"/>
        <v>0</v>
      </c>
      <c r="W10" s="36">
        <f t="shared" si="1"/>
        <v>0</v>
      </c>
      <c r="X10" s="35">
        <f t="shared" si="1"/>
        <v>0</v>
      </c>
      <c r="Y10" s="36">
        <f t="shared" si="1"/>
        <v>0</v>
      </c>
      <c r="Z10" s="37" t="s">
        <v>10</v>
      </c>
      <c r="AA10" s="38"/>
      <c r="AB10" s="39"/>
      <c r="AC10" s="39"/>
      <c r="AD10" s="39"/>
      <c r="AE10" s="39"/>
      <c r="AF10" s="39"/>
      <c r="AG10" s="39"/>
    </row>
    <row r="11" spans="1:33" ht="16.5" customHeight="1">
      <c r="A11" s="296"/>
      <c r="B11" s="292">
        <f>SUM(B10:C10)</f>
        <v>1</v>
      </c>
      <c r="C11" s="293"/>
      <c r="D11" s="22"/>
      <c r="E11" s="23"/>
      <c r="F11" s="292">
        <f>SUM(F10:G10)</f>
        <v>0</v>
      </c>
      <c r="G11" s="293"/>
      <c r="H11" s="292">
        <f>SUM(H10:I10)</f>
        <v>0</v>
      </c>
      <c r="I11" s="293"/>
      <c r="J11" s="292">
        <f>SUM(J10:K10)</f>
        <v>4</v>
      </c>
      <c r="K11" s="293"/>
      <c r="L11" s="292">
        <f>SUM(L10:M10)</f>
        <v>0</v>
      </c>
      <c r="M11" s="293"/>
      <c r="N11" s="292">
        <f>SUM(N10:O10)</f>
        <v>1</v>
      </c>
      <c r="O11" s="293"/>
      <c r="P11" s="292">
        <f>SUM(P10:Q10)</f>
        <v>1</v>
      </c>
      <c r="Q11" s="293"/>
      <c r="R11" s="292">
        <f>SUM(R10:S10)</f>
        <v>0</v>
      </c>
      <c r="S11" s="293"/>
      <c r="T11" s="292">
        <f>SUM(T10:U10)</f>
        <v>1</v>
      </c>
      <c r="U11" s="293"/>
      <c r="V11" s="292">
        <f>SUM(V10:W10)</f>
        <v>0</v>
      </c>
      <c r="W11" s="293"/>
      <c r="X11" s="292">
        <f>SUM(X10:Y10)</f>
        <v>0</v>
      </c>
      <c r="Y11" s="293"/>
      <c r="Z11" s="6" t="s">
        <v>14</v>
      </c>
      <c r="AA11" s="11">
        <f>SUM(B11:Y11)</f>
        <v>8</v>
      </c>
      <c r="AB11" s="4"/>
      <c r="AC11" s="4"/>
      <c r="AD11" s="4"/>
      <c r="AE11" s="4"/>
      <c r="AF11" s="4"/>
      <c r="AG11" s="4"/>
    </row>
    <row r="12" spans="1:33" ht="16.5" customHeight="1">
      <c r="A12" s="294" t="s">
        <v>19</v>
      </c>
      <c r="B12" s="13"/>
      <c r="C12" s="14"/>
      <c r="D12" s="13"/>
      <c r="E12" s="14"/>
      <c r="F12" s="17"/>
      <c r="G12" s="18"/>
      <c r="H12" s="13"/>
      <c r="I12" s="14"/>
      <c r="J12" s="13"/>
      <c r="K12" s="14"/>
      <c r="L12" s="13">
        <v>1</v>
      </c>
      <c r="M12" s="14"/>
      <c r="N12" s="13">
        <v>1</v>
      </c>
      <c r="O12" s="14"/>
      <c r="P12" s="13"/>
      <c r="Q12" s="14"/>
      <c r="R12" s="13"/>
      <c r="S12" s="14"/>
      <c r="T12" s="13">
        <v>1</v>
      </c>
      <c r="U12" s="14"/>
      <c r="V12" s="13">
        <v>1</v>
      </c>
      <c r="W12" s="14"/>
      <c r="X12" s="13"/>
      <c r="Y12" s="14"/>
      <c r="Z12" s="5" t="s">
        <v>8</v>
      </c>
      <c r="AA12" s="10"/>
      <c r="AB12" s="4"/>
      <c r="AC12" s="4"/>
      <c r="AD12" s="4"/>
      <c r="AE12" s="4"/>
      <c r="AF12" s="4"/>
      <c r="AG12" s="4"/>
    </row>
    <row r="13" spans="1:33" ht="16.5" customHeight="1">
      <c r="A13" s="295"/>
      <c r="B13" s="15"/>
      <c r="C13" s="16"/>
      <c r="D13" s="15"/>
      <c r="E13" s="16"/>
      <c r="F13" s="19"/>
      <c r="G13" s="20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5"/>
      <c r="AA13" s="10"/>
      <c r="AB13" s="4"/>
      <c r="AC13" s="4"/>
      <c r="AD13" s="4"/>
      <c r="AE13" s="4"/>
      <c r="AF13" s="4"/>
      <c r="AG13" s="4"/>
    </row>
    <row r="14" spans="1:33" s="40" customFormat="1" ht="16.5" customHeight="1">
      <c r="A14" s="295"/>
      <c r="B14" s="35">
        <f>SUM(B12:B13)</f>
        <v>0</v>
      </c>
      <c r="C14" s="36">
        <f>SUM(C12:C13)</f>
        <v>0</v>
      </c>
      <c r="D14" s="35">
        <f>SUM(D12:D13)</f>
        <v>0</v>
      </c>
      <c r="E14" s="36">
        <f>SUM(E12:E13)</f>
        <v>0</v>
      </c>
      <c r="F14" s="33"/>
      <c r="G14" s="34"/>
      <c r="H14" s="35">
        <f aca="true" t="shared" si="2" ref="H14:Y14">SUM(H12:H13)</f>
        <v>0</v>
      </c>
      <c r="I14" s="36">
        <f t="shared" si="2"/>
        <v>0</v>
      </c>
      <c r="J14" s="35">
        <f>SUM(J12:J13)</f>
        <v>0</v>
      </c>
      <c r="K14" s="36">
        <f>SUM(K12:K13)</f>
        <v>0</v>
      </c>
      <c r="L14" s="35">
        <f t="shared" si="2"/>
        <v>1</v>
      </c>
      <c r="M14" s="36">
        <f t="shared" si="2"/>
        <v>0</v>
      </c>
      <c r="N14" s="35">
        <f t="shared" si="2"/>
        <v>1</v>
      </c>
      <c r="O14" s="36">
        <f t="shared" si="2"/>
        <v>0</v>
      </c>
      <c r="P14" s="35">
        <f>SUM(P12:P13)</f>
        <v>0</v>
      </c>
      <c r="Q14" s="36">
        <f>SUM(Q12:Q13)</f>
        <v>0</v>
      </c>
      <c r="R14" s="35">
        <f t="shared" si="2"/>
        <v>0</v>
      </c>
      <c r="S14" s="36">
        <f t="shared" si="2"/>
        <v>0</v>
      </c>
      <c r="T14" s="35">
        <f t="shared" si="2"/>
        <v>1</v>
      </c>
      <c r="U14" s="36">
        <f t="shared" si="2"/>
        <v>0</v>
      </c>
      <c r="V14" s="35">
        <f t="shared" si="2"/>
        <v>1</v>
      </c>
      <c r="W14" s="36">
        <f t="shared" si="2"/>
        <v>0</v>
      </c>
      <c r="X14" s="35">
        <f t="shared" si="2"/>
        <v>0</v>
      </c>
      <c r="Y14" s="36">
        <f t="shared" si="2"/>
        <v>0</v>
      </c>
      <c r="Z14" s="37" t="s">
        <v>10</v>
      </c>
      <c r="AA14" s="38"/>
      <c r="AB14" s="39"/>
      <c r="AC14" s="39"/>
      <c r="AD14" s="39"/>
      <c r="AE14" s="39"/>
      <c r="AF14" s="39"/>
      <c r="AG14" s="39"/>
    </row>
    <row r="15" spans="1:33" ht="16.5" customHeight="1">
      <c r="A15" s="296"/>
      <c r="B15" s="292">
        <f>SUM(B14:C14)</f>
        <v>0</v>
      </c>
      <c r="C15" s="293"/>
      <c r="D15" s="292">
        <f>SUM(D14:E14)</f>
        <v>0</v>
      </c>
      <c r="E15" s="293"/>
      <c r="F15" s="22"/>
      <c r="G15" s="23"/>
      <c r="H15" s="292">
        <f>SUM(H14:I14)</f>
        <v>0</v>
      </c>
      <c r="I15" s="293"/>
      <c r="J15" s="292">
        <f>SUM(J14:K14)</f>
        <v>0</v>
      </c>
      <c r="K15" s="293"/>
      <c r="L15" s="292">
        <f>SUM(L14:M14)</f>
        <v>1</v>
      </c>
      <c r="M15" s="293"/>
      <c r="N15" s="292">
        <f>SUM(N14:O14)</f>
        <v>1</v>
      </c>
      <c r="O15" s="293"/>
      <c r="P15" s="292">
        <f>SUM(P14:Q14)</f>
        <v>0</v>
      </c>
      <c r="Q15" s="293"/>
      <c r="R15" s="292">
        <f>SUM(R14:S14)</f>
        <v>0</v>
      </c>
      <c r="S15" s="293"/>
      <c r="T15" s="292">
        <f>SUM(T14:U14)</f>
        <v>1</v>
      </c>
      <c r="U15" s="293"/>
      <c r="V15" s="292">
        <f>SUM(V14:W14)</f>
        <v>1</v>
      </c>
      <c r="W15" s="293"/>
      <c r="X15" s="292">
        <f>SUM(X14:Y14)</f>
        <v>0</v>
      </c>
      <c r="Y15" s="293"/>
      <c r="Z15" s="6" t="s">
        <v>14</v>
      </c>
      <c r="AA15" s="11">
        <f>SUM(B15:Y15)</f>
        <v>4</v>
      </c>
      <c r="AB15" s="4"/>
      <c r="AC15" s="4"/>
      <c r="AD15" s="4"/>
      <c r="AE15" s="4"/>
      <c r="AF15" s="4"/>
      <c r="AG15" s="4"/>
    </row>
    <row r="16" spans="1:33" ht="16.5" customHeight="1">
      <c r="A16" s="294" t="s">
        <v>20</v>
      </c>
      <c r="B16" s="13"/>
      <c r="C16" s="14"/>
      <c r="D16" s="13"/>
      <c r="E16" s="14"/>
      <c r="F16" s="13"/>
      <c r="G16" s="14"/>
      <c r="H16" s="17"/>
      <c r="I16" s="18"/>
      <c r="J16" s="13">
        <v>1</v>
      </c>
      <c r="K16" s="14"/>
      <c r="L16" s="13">
        <v>1</v>
      </c>
      <c r="M16" s="14"/>
      <c r="N16" s="13"/>
      <c r="O16" s="14"/>
      <c r="P16" s="13"/>
      <c r="Q16" s="14"/>
      <c r="R16" s="13"/>
      <c r="S16" s="14">
        <v>1</v>
      </c>
      <c r="T16" s="13"/>
      <c r="U16" s="14"/>
      <c r="V16" s="13"/>
      <c r="W16" s="14"/>
      <c r="X16" s="13"/>
      <c r="Y16" s="14"/>
      <c r="Z16" s="5" t="s">
        <v>8</v>
      </c>
      <c r="AA16" s="10"/>
      <c r="AB16" s="4"/>
      <c r="AC16" s="4"/>
      <c r="AD16" s="4"/>
      <c r="AE16" s="4"/>
      <c r="AF16" s="4"/>
      <c r="AG16" s="4"/>
    </row>
    <row r="17" spans="1:33" ht="16.5" customHeight="1">
      <c r="A17" s="295"/>
      <c r="B17" s="15"/>
      <c r="C17" s="16"/>
      <c r="D17" s="15"/>
      <c r="E17" s="16"/>
      <c r="F17" s="15"/>
      <c r="G17" s="16"/>
      <c r="H17" s="19"/>
      <c r="I17" s="20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15"/>
      <c r="W17" s="16"/>
      <c r="X17" s="15"/>
      <c r="Y17" s="16"/>
      <c r="Z17" s="5"/>
      <c r="AA17" s="10"/>
      <c r="AB17" s="4"/>
      <c r="AC17" s="4"/>
      <c r="AD17" s="4"/>
      <c r="AE17" s="4"/>
      <c r="AF17" s="4"/>
      <c r="AG17" s="4"/>
    </row>
    <row r="18" spans="1:33" s="40" customFormat="1" ht="16.5" customHeight="1">
      <c r="A18" s="295"/>
      <c r="B18" s="35">
        <f aca="true" t="shared" si="3" ref="B18:G18">SUM(B16:B17)</f>
        <v>0</v>
      </c>
      <c r="C18" s="36">
        <f t="shared" si="3"/>
        <v>0</v>
      </c>
      <c r="D18" s="35">
        <f t="shared" si="3"/>
        <v>0</v>
      </c>
      <c r="E18" s="36">
        <f t="shared" si="3"/>
        <v>0</v>
      </c>
      <c r="F18" s="35">
        <f t="shared" si="3"/>
        <v>0</v>
      </c>
      <c r="G18" s="36">
        <f t="shared" si="3"/>
        <v>0</v>
      </c>
      <c r="H18" s="33"/>
      <c r="I18" s="34"/>
      <c r="J18" s="35">
        <f>SUM(J16:J17)</f>
        <v>1</v>
      </c>
      <c r="K18" s="36">
        <f>SUM(K16:K17)</f>
        <v>0</v>
      </c>
      <c r="L18" s="35">
        <f aca="true" t="shared" si="4" ref="L18:Y18">SUM(L16:L17)</f>
        <v>1</v>
      </c>
      <c r="M18" s="36">
        <f t="shared" si="4"/>
        <v>0</v>
      </c>
      <c r="N18" s="35">
        <f t="shared" si="4"/>
        <v>0</v>
      </c>
      <c r="O18" s="36">
        <f t="shared" si="4"/>
        <v>0</v>
      </c>
      <c r="P18" s="35">
        <f>SUM(P16:P17)</f>
        <v>0</v>
      </c>
      <c r="Q18" s="36">
        <f>SUM(Q16:Q17)</f>
        <v>0</v>
      </c>
      <c r="R18" s="35">
        <f t="shared" si="4"/>
        <v>0</v>
      </c>
      <c r="S18" s="36">
        <f t="shared" si="4"/>
        <v>1</v>
      </c>
      <c r="T18" s="35">
        <f t="shared" si="4"/>
        <v>0</v>
      </c>
      <c r="U18" s="36">
        <f t="shared" si="4"/>
        <v>0</v>
      </c>
      <c r="V18" s="35">
        <f t="shared" si="4"/>
        <v>0</v>
      </c>
      <c r="W18" s="36">
        <f t="shared" si="4"/>
        <v>0</v>
      </c>
      <c r="X18" s="35">
        <f t="shared" si="4"/>
        <v>0</v>
      </c>
      <c r="Y18" s="36">
        <f t="shared" si="4"/>
        <v>0</v>
      </c>
      <c r="Z18" s="37" t="s">
        <v>10</v>
      </c>
      <c r="AA18" s="38"/>
      <c r="AB18" s="39"/>
      <c r="AC18" s="39"/>
      <c r="AD18" s="39"/>
      <c r="AE18" s="39"/>
      <c r="AF18" s="39"/>
      <c r="AG18" s="39"/>
    </row>
    <row r="19" spans="1:33" ht="16.5" customHeight="1">
      <c r="A19" s="296"/>
      <c r="B19" s="292">
        <f>SUM(B18:C18)</f>
        <v>0</v>
      </c>
      <c r="C19" s="293"/>
      <c r="D19" s="292">
        <f>SUM(D18:E18)</f>
        <v>0</v>
      </c>
      <c r="E19" s="293"/>
      <c r="F19" s="292">
        <f>SUM(F18:G18)</f>
        <v>0</v>
      </c>
      <c r="G19" s="293"/>
      <c r="H19" s="22"/>
      <c r="I19" s="23"/>
      <c r="J19" s="292">
        <f>SUM(J18:K18)</f>
        <v>1</v>
      </c>
      <c r="K19" s="293"/>
      <c r="L19" s="292">
        <f>SUM(L18:M18)</f>
        <v>1</v>
      </c>
      <c r="M19" s="293"/>
      <c r="N19" s="292">
        <f>SUM(N18:O18)</f>
        <v>0</v>
      </c>
      <c r="O19" s="293"/>
      <c r="P19" s="292">
        <f>SUM(P18:Q18)</f>
        <v>0</v>
      </c>
      <c r="Q19" s="293"/>
      <c r="R19" s="292">
        <f>SUM(R18:S18)</f>
        <v>1</v>
      </c>
      <c r="S19" s="293"/>
      <c r="T19" s="292">
        <f>SUM(T18:U18)</f>
        <v>0</v>
      </c>
      <c r="U19" s="293"/>
      <c r="V19" s="292">
        <f>SUM(V18:W18)</f>
        <v>0</v>
      </c>
      <c r="W19" s="293"/>
      <c r="X19" s="292">
        <f>SUM(X18:Y18)</f>
        <v>0</v>
      </c>
      <c r="Y19" s="293"/>
      <c r="Z19" s="6" t="s">
        <v>14</v>
      </c>
      <c r="AA19" s="11">
        <f>SUM(B19:Y19)</f>
        <v>3</v>
      </c>
      <c r="AB19" s="4"/>
      <c r="AC19" s="4"/>
      <c r="AD19" s="4"/>
      <c r="AE19" s="4"/>
      <c r="AF19" s="4"/>
      <c r="AG19" s="4"/>
    </row>
    <row r="20" spans="1:33" ht="16.5" customHeight="1">
      <c r="A20" s="294" t="s">
        <v>7</v>
      </c>
      <c r="B20" s="13">
        <v>1</v>
      </c>
      <c r="C20" s="14">
        <v>1</v>
      </c>
      <c r="D20" s="13">
        <v>2</v>
      </c>
      <c r="E20" s="14">
        <v>2</v>
      </c>
      <c r="F20" s="13"/>
      <c r="G20" s="14"/>
      <c r="H20" s="13"/>
      <c r="I20" s="14">
        <v>1</v>
      </c>
      <c r="J20" s="17"/>
      <c r="K20" s="18"/>
      <c r="L20" s="13"/>
      <c r="M20" s="14">
        <v>1</v>
      </c>
      <c r="N20" s="13"/>
      <c r="O20" s="14">
        <v>1</v>
      </c>
      <c r="P20" s="13"/>
      <c r="Q20" s="14"/>
      <c r="R20" s="13"/>
      <c r="S20" s="14">
        <v>3</v>
      </c>
      <c r="T20" s="13"/>
      <c r="U20" s="14">
        <v>1</v>
      </c>
      <c r="V20" s="13"/>
      <c r="W20" s="14"/>
      <c r="X20" s="13"/>
      <c r="Y20" s="14">
        <v>1</v>
      </c>
      <c r="Z20" s="5" t="s">
        <v>8</v>
      </c>
      <c r="AA20" s="10"/>
      <c r="AB20" s="4"/>
      <c r="AC20" s="4"/>
      <c r="AD20" s="4"/>
      <c r="AE20" s="4"/>
      <c r="AF20" s="4"/>
      <c r="AG20" s="4"/>
    </row>
    <row r="21" spans="1:33" ht="16.5" customHeight="1">
      <c r="A21" s="295"/>
      <c r="B21" s="15"/>
      <c r="C21" s="16"/>
      <c r="D21" s="15"/>
      <c r="E21" s="16"/>
      <c r="F21" s="15"/>
      <c r="G21" s="16"/>
      <c r="H21" s="15"/>
      <c r="I21" s="16"/>
      <c r="J21" s="19"/>
      <c r="K21" s="20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16"/>
      <c r="X21" s="15"/>
      <c r="Y21" s="16"/>
      <c r="Z21" s="5"/>
      <c r="AA21" s="10"/>
      <c r="AB21" s="4"/>
      <c r="AC21" s="4"/>
      <c r="AD21" s="4"/>
      <c r="AE21" s="4"/>
      <c r="AF21" s="4"/>
      <c r="AG21" s="4"/>
    </row>
    <row r="22" spans="1:33" s="40" customFormat="1" ht="16.5" customHeight="1">
      <c r="A22" s="295"/>
      <c r="B22" s="35">
        <f aca="true" t="shared" si="5" ref="B22:I22">SUM(B20:B21)</f>
        <v>1</v>
      </c>
      <c r="C22" s="36">
        <f t="shared" si="5"/>
        <v>1</v>
      </c>
      <c r="D22" s="35">
        <f t="shared" si="5"/>
        <v>2</v>
      </c>
      <c r="E22" s="36">
        <f t="shared" si="5"/>
        <v>2</v>
      </c>
      <c r="F22" s="35">
        <f t="shared" si="5"/>
        <v>0</v>
      </c>
      <c r="G22" s="36">
        <f t="shared" si="5"/>
        <v>0</v>
      </c>
      <c r="H22" s="35">
        <f t="shared" si="5"/>
        <v>0</v>
      </c>
      <c r="I22" s="36">
        <f t="shared" si="5"/>
        <v>1</v>
      </c>
      <c r="J22" s="33"/>
      <c r="K22" s="34"/>
      <c r="L22" s="35">
        <f>SUM(L20:L21)</f>
        <v>0</v>
      </c>
      <c r="M22" s="36">
        <f>SUM(M20:M21)</f>
        <v>1</v>
      </c>
      <c r="N22" s="35">
        <f aca="true" t="shared" si="6" ref="N22:Y22">SUM(N20:N21)</f>
        <v>0</v>
      </c>
      <c r="O22" s="36">
        <f t="shared" si="6"/>
        <v>1</v>
      </c>
      <c r="P22" s="35">
        <f t="shared" si="6"/>
        <v>0</v>
      </c>
      <c r="Q22" s="36">
        <f t="shared" si="6"/>
        <v>0</v>
      </c>
      <c r="R22" s="35">
        <f t="shared" si="6"/>
        <v>0</v>
      </c>
      <c r="S22" s="36">
        <f t="shared" si="6"/>
        <v>3</v>
      </c>
      <c r="T22" s="35">
        <f t="shared" si="6"/>
        <v>0</v>
      </c>
      <c r="U22" s="36">
        <f t="shared" si="6"/>
        <v>1</v>
      </c>
      <c r="V22" s="35">
        <f t="shared" si="6"/>
        <v>0</v>
      </c>
      <c r="W22" s="36">
        <f t="shared" si="6"/>
        <v>0</v>
      </c>
      <c r="X22" s="35">
        <f t="shared" si="6"/>
        <v>0</v>
      </c>
      <c r="Y22" s="36">
        <f t="shared" si="6"/>
        <v>1</v>
      </c>
      <c r="Z22" s="37" t="s">
        <v>10</v>
      </c>
      <c r="AA22" s="38"/>
      <c r="AB22" s="39"/>
      <c r="AC22" s="39"/>
      <c r="AD22" s="39"/>
      <c r="AE22" s="39"/>
      <c r="AF22" s="39"/>
      <c r="AG22" s="39"/>
    </row>
    <row r="23" spans="1:33" ht="16.5" customHeight="1">
      <c r="A23" s="296"/>
      <c r="B23" s="292">
        <f>SUM(B22:C22)</f>
        <v>2</v>
      </c>
      <c r="C23" s="293"/>
      <c r="D23" s="292">
        <f>SUM(D22:E22)</f>
        <v>4</v>
      </c>
      <c r="E23" s="293"/>
      <c r="F23" s="292">
        <f>SUM(F22:G22)</f>
        <v>0</v>
      </c>
      <c r="G23" s="293"/>
      <c r="H23" s="292">
        <f>SUM(H22:I22)</f>
        <v>1</v>
      </c>
      <c r="I23" s="293"/>
      <c r="J23" s="22"/>
      <c r="K23" s="23"/>
      <c r="L23" s="292">
        <f>SUM(L22:M22)</f>
        <v>1</v>
      </c>
      <c r="M23" s="293"/>
      <c r="N23" s="292">
        <f>SUM(N22:O22)</f>
        <v>1</v>
      </c>
      <c r="O23" s="293"/>
      <c r="P23" s="292">
        <f>SUM(P22:Q22)</f>
        <v>0</v>
      </c>
      <c r="Q23" s="293"/>
      <c r="R23" s="292">
        <f>SUM(R22:S22)</f>
        <v>3</v>
      </c>
      <c r="S23" s="293"/>
      <c r="T23" s="292">
        <f>SUM(T22:U22)</f>
        <v>1</v>
      </c>
      <c r="U23" s="293"/>
      <c r="V23" s="292">
        <f>SUM(V22:W22)</f>
        <v>0</v>
      </c>
      <c r="W23" s="293"/>
      <c r="X23" s="292">
        <f>SUM(X22:Y22)</f>
        <v>1</v>
      </c>
      <c r="Y23" s="293"/>
      <c r="Z23" s="6" t="s">
        <v>14</v>
      </c>
      <c r="AA23" s="11">
        <f>SUM(B23:Y23)</f>
        <v>14</v>
      </c>
      <c r="AB23" s="4"/>
      <c r="AC23" s="4"/>
      <c r="AD23" s="4"/>
      <c r="AE23" s="4"/>
      <c r="AF23" s="4"/>
      <c r="AG23" s="4"/>
    </row>
    <row r="24" spans="1:33" ht="16.5" customHeight="1">
      <c r="A24" s="294" t="s">
        <v>21</v>
      </c>
      <c r="B24" s="13"/>
      <c r="C24" s="14"/>
      <c r="D24" s="13"/>
      <c r="E24" s="14"/>
      <c r="F24" s="13"/>
      <c r="G24" s="14">
        <v>1</v>
      </c>
      <c r="H24" s="13"/>
      <c r="I24" s="14">
        <v>1</v>
      </c>
      <c r="J24" s="13">
        <v>1</v>
      </c>
      <c r="K24" s="14"/>
      <c r="L24" s="17"/>
      <c r="M24" s="18"/>
      <c r="N24" s="13"/>
      <c r="O24" s="14"/>
      <c r="P24" s="13"/>
      <c r="Q24" s="14"/>
      <c r="R24" s="13">
        <v>1</v>
      </c>
      <c r="S24" s="14"/>
      <c r="T24" s="13"/>
      <c r="U24" s="14"/>
      <c r="V24" s="13">
        <v>1</v>
      </c>
      <c r="W24" s="14"/>
      <c r="X24" s="13"/>
      <c r="Y24" s="14"/>
      <c r="Z24" s="5" t="s">
        <v>8</v>
      </c>
      <c r="AA24" s="10"/>
      <c r="AB24" s="4"/>
      <c r="AC24" s="4"/>
      <c r="AD24" s="4"/>
      <c r="AE24" s="4"/>
      <c r="AF24" s="4"/>
      <c r="AG24" s="4"/>
    </row>
    <row r="25" spans="1:33" ht="16.5" customHeight="1">
      <c r="A25" s="295"/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19"/>
      <c r="M25" s="20"/>
      <c r="N25" s="15"/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5"/>
      <c r="AA25" s="10"/>
      <c r="AB25" s="4"/>
      <c r="AC25" s="4"/>
      <c r="AD25" s="4"/>
      <c r="AE25" s="4"/>
      <c r="AF25" s="4"/>
      <c r="AG25" s="4"/>
    </row>
    <row r="26" spans="1:33" s="40" customFormat="1" ht="16.5" customHeight="1">
      <c r="A26" s="295"/>
      <c r="B26" s="35">
        <f aca="true" t="shared" si="7" ref="B26:I26">SUM(B24:B25)</f>
        <v>0</v>
      </c>
      <c r="C26" s="36">
        <f t="shared" si="7"/>
        <v>0</v>
      </c>
      <c r="D26" s="35">
        <f t="shared" si="7"/>
        <v>0</v>
      </c>
      <c r="E26" s="36">
        <f t="shared" si="7"/>
        <v>0</v>
      </c>
      <c r="F26" s="35">
        <f t="shared" si="7"/>
        <v>0</v>
      </c>
      <c r="G26" s="36">
        <f t="shared" si="7"/>
        <v>1</v>
      </c>
      <c r="H26" s="35">
        <f t="shared" si="7"/>
        <v>0</v>
      </c>
      <c r="I26" s="36">
        <f t="shared" si="7"/>
        <v>1</v>
      </c>
      <c r="J26" s="35">
        <f>SUM(J24:J25)</f>
        <v>1</v>
      </c>
      <c r="K26" s="36">
        <f>SUM(K24:K25)</f>
        <v>0</v>
      </c>
      <c r="L26" s="33"/>
      <c r="M26" s="34"/>
      <c r="N26" s="35">
        <f aca="true" t="shared" si="8" ref="N26:Y26">SUM(N24:N25)</f>
        <v>0</v>
      </c>
      <c r="O26" s="36">
        <f t="shared" si="8"/>
        <v>0</v>
      </c>
      <c r="P26" s="35">
        <f>SUM(P24:P25)</f>
        <v>0</v>
      </c>
      <c r="Q26" s="36">
        <f>SUM(Q24:Q25)</f>
        <v>0</v>
      </c>
      <c r="R26" s="35">
        <f t="shared" si="8"/>
        <v>1</v>
      </c>
      <c r="S26" s="36">
        <f t="shared" si="8"/>
        <v>0</v>
      </c>
      <c r="T26" s="35">
        <f t="shared" si="8"/>
        <v>0</v>
      </c>
      <c r="U26" s="36">
        <f t="shared" si="8"/>
        <v>0</v>
      </c>
      <c r="V26" s="35">
        <f t="shared" si="8"/>
        <v>1</v>
      </c>
      <c r="W26" s="36">
        <f t="shared" si="8"/>
        <v>0</v>
      </c>
      <c r="X26" s="35">
        <f t="shared" si="8"/>
        <v>0</v>
      </c>
      <c r="Y26" s="36">
        <f t="shared" si="8"/>
        <v>0</v>
      </c>
      <c r="Z26" s="37" t="s">
        <v>10</v>
      </c>
      <c r="AA26" s="38"/>
      <c r="AB26" s="39"/>
      <c r="AC26" s="39"/>
      <c r="AD26" s="39"/>
      <c r="AE26" s="39"/>
      <c r="AF26" s="39"/>
      <c r="AG26" s="39"/>
    </row>
    <row r="27" spans="1:33" ht="16.5" customHeight="1">
      <c r="A27" s="296"/>
      <c r="B27" s="292">
        <f>SUM(B26:C26)</f>
        <v>0</v>
      </c>
      <c r="C27" s="293"/>
      <c r="D27" s="292">
        <f>SUM(D26:E26)</f>
        <v>0</v>
      </c>
      <c r="E27" s="293"/>
      <c r="F27" s="292">
        <f>SUM(F26:G26)</f>
        <v>1</v>
      </c>
      <c r="G27" s="293"/>
      <c r="H27" s="292">
        <f>SUM(H26:I26)</f>
        <v>1</v>
      </c>
      <c r="I27" s="293"/>
      <c r="J27" s="292">
        <f>SUM(J26:K26)</f>
        <v>1</v>
      </c>
      <c r="K27" s="293"/>
      <c r="L27" s="22"/>
      <c r="M27" s="23"/>
      <c r="N27" s="292">
        <f>SUM(N26:O26)</f>
        <v>0</v>
      </c>
      <c r="O27" s="293"/>
      <c r="P27" s="292">
        <f>SUM(P26:Q26)</f>
        <v>0</v>
      </c>
      <c r="Q27" s="293"/>
      <c r="R27" s="292">
        <f>SUM(R26:S26)</f>
        <v>1</v>
      </c>
      <c r="S27" s="293"/>
      <c r="T27" s="292">
        <f>SUM(T26:U26)</f>
        <v>0</v>
      </c>
      <c r="U27" s="293"/>
      <c r="V27" s="292">
        <f>SUM(V26:W26)</f>
        <v>1</v>
      </c>
      <c r="W27" s="293"/>
      <c r="X27" s="292">
        <f>SUM(X26:Y26)</f>
        <v>0</v>
      </c>
      <c r="Y27" s="293"/>
      <c r="Z27" s="6" t="s">
        <v>14</v>
      </c>
      <c r="AA27" s="11">
        <f>SUM(B27:Y27)</f>
        <v>5</v>
      </c>
      <c r="AB27" s="4"/>
      <c r="AC27" s="4"/>
      <c r="AD27" s="4"/>
      <c r="AE27" s="4"/>
      <c r="AF27" s="4"/>
      <c r="AG27" s="4"/>
    </row>
    <row r="28" spans="1:33" ht="16.5" customHeight="1">
      <c r="A28" s="294" t="s">
        <v>1</v>
      </c>
      <c r="B28" s="13"/>
      <c r="C28" s="14"/>
      <c r="D28" s="13">
        <v>1</v>
      </c>
      <c r="E28" s="14"/>
      <c r="F28" s="13"/>
      <c r="G28" s="14">
        <v>1</v>
      </c>
      <c r="H28" s="13"/>
      <c r="I28" s="14"/>
      <c r="J28" s="13">
        <v>1</v>
      </c>
      <c r="K28" s="14"/>
      <c r="L28" s="13"/>
      <c r="M28" s="14"/>
      <c r="N28" s="17"/>
      <c r="O28" s="18"/>
      <c r="P28" s="13"/>
      <c r="Q28" s="14"/>
      <c r="R28" s="13"/>
      <c r="S28" s="14">
        <v>1</v>
      </c>
      <c r="T28" s="13"/>
      <c r="U28" s="14"/>
      <c r="V28" s="13"/>
      <c r="W28" s="14"/>
      <c r="X28" s="13"/>
      <c r="Y28" s="14"/>
      <c r="Z28" s="5" t="s">
        <v>8</v>
      </c>
      <c r="AA28" s="10"/>
      <c r="AB28" s="4"/>
      <c r="AC28" s="4"/>
      <c r="AD28" s="4"/>
      <c r="AE28" s="4"/>
      <c r="AF28" s="4"/>
      <c r="AG28" s="4"/>
    </row>
    <row r="29" spans="1:33" ht="16.5" customHeight="1">
      <c r="A29" s="295"/>
      <c r="B29" s="15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19"/>
      <c r="O29" s="20"/>
      <c r="P29" s="15"/>
      <c r="Q29" s="16"/>
      <c r="R29" s="15"/>
      <c r="S29" s="16"/>
      <c r="T29" s="15"/>
      <c r="U29" s="16"/>
      <c r="V29" s="15"/>
      <c r="W29" s="16"/>
      <c r="X29" s="15"/>
      <c r="Y29" s="16"/>
      <c r="Z29" s="5"/>
      <c r="AA29" s="10"/>
      <c r="AB29" s="4"/>
      <c r="AC29" s="4"/>
      <c r="AD29" s="4"/>
      <c r="AE29" s="4"/>
      <c r="AF29" s="4"/>
      <c r="AG29" s="4"/>
    </row>
    <row r="30" spans="1:33" s="40" customFormat="1" ht="16.5" customHeight="1">
      <c r="A30" s="295"/>
      <c r="B30" s="35">
        <f aca="true" t="shared" si="9" ref="B30:M30">SUM(B28:B29)</f>
        <v>0</v>
      </c>
      <c r="C30" s="36">
        <f t="shared" si="9"/>
        <v>0</v>
      </c>
      <c r="D30" s="35">
        <f t="shared" si="9"/>
        <v>1</v>
      </c>
      <c r="E30" s="36">
        <f t="shared" si="9"/>
        <v>0</v>
      </c>
      <c r="F30" s="35">
        <f t="shared" si="9"/>
        <v>0</v>
      </c>
      <c r="G30" s="36">
        <f t="shared" si="9"/>
        <v>1</v>
      </c>
      <c r="H30" s="35">
        <f t="shared" si="9"/>
        <v>0</v>
      </c>
      <c r="I30" s="36">
        <f t="shared" si="9"/>
        <v>0</v>
      </c>
      <c r="J30" s="35">
        <f>SUM(J28:J29)</f>
        <v>1</v>
      </c>
      <c r="K30" s="36">
        <f>SUM(K28:K29)</f>
        <v>0</v>
      </c>
      <c r="L30" s="35">
        <f t="shared" si="9"/>
        <v>0</v>
      </c>
      <c r="M30" s="36">
        <f t="shared" si="9"/>
        <v>0</v>
      </c>
      <c r="N30" s="33"/>
      <c r="O30" s="34"/>
      <c r="P30" s="35">
        <f>SUM(P28:P29)</f>
        <v>0</v>
      </c>
      <c r="Q30" s="36">
        <f>SUM(Q28:Q29)</f>
        <v>0</v>
      </c>
      <c r="R30" s="35">
        <f aca="true" t="shared" si="10" ref="R30:Y30">SUM(R28:R29)</f>
        <v>0</v>
      </c>
      <c r="S30" s="36">
        <f t="shared" si="10"/>
        <v>1</v>
      </c>
      <c r="T30" s="35">
        <f t="shared" si="10"/>
        <v>0</v>
      </c>
      <c r="U30" s="36">
        <f t="shared" si="10"/>
        <v>0</v>
      </c>
      <c r="V30" s="35">
        <f t="shared" si="10"/>
        <v>0</v>
      </c>
      <c r="W30" s="36">
        <f t="shared" si="10"/>
        <v>0</v>
      </c>
      <c r="X30" s="35">
        <f t="shared" si="10"/>
        <v>0</v>
      </c>
      <c r="Y30" s="36">
        <f t="shared" si="10"/>
        <v>0</v>
      </c>
      <c r="Z30" s="37" t="s">
        <v>10</v>
      </c>
      <c r="AA30" s="38"/>
      <c r="AB30" s="39"/>
      <c r="AC30" s="39"/>
      <c r="AD30" s="39"/>
      <c r="AE30" s="39"/>
      <c r="AF30" s="39"/>
      <c r="AG30" s="39"/>
    </row>
    <row r="31" spans="1:33" ht="16.5" customHeight="1">
      <c r="A31" s="296"/>
      <c r="B31" s="292">
        <f>SUM(B30:C30)</f>
        <v>0</v>
      </c>
      <c r="C31" s="293"/>
      <c r="D31" s="292">
        <f>SUM(D30:E30)</f>
        <v>1</v>
      </c>
      <c r="E31" s="293"/>
      <c r="F31" s="292">
        <f>SUM(F30:G30)</f>
        <v>1</v>
      </c>
      <c r="G31" s="293"/>
      <c r="H31" s="292">
        <f>SUM(H30:I30)</f>
        <v>0</v>
      </c>
      <c r="I31" s="293"/>
      <c r="J31" s="292">
        <f>SUM(J30:K30)</f>
        <v>1</v>
      </c>
      <c r="K31" s="293"/>
      <c r="L31" s="292">
        <f>SUM(L30:M30)</f>
        <v>0</v>
      </c>
      <c r="M31" s="293"/>
      <c r="N31" s="22"/>
      <c r="O31" s="23"/>
      <c r="P31" s="292">
        <f>SUM(P30:Q30)</f>
        <v>0</v>
      </c>
      <c r="Q31" s="293"/>
      <c r="R31" s="292">
        <f>SUM(R30:S30)</f>
        <v>1</v>
      </c>
      <c r="S31" s="293"/>
      <c r="T31" s="292">
        <f>SUM(T30:U30)</f>
        <v>0</v>
      </c>
      <c r="U31" s="293"/>
      <c r="V31" s="292">
        <f>SUM(V30:W30)</f>
        <v>0</v>
      </c>
      <c r="W31" s="293"/>
      <c r="X31" s="292">
        <f>SUM(X30:Y30)</f>
        <v>0</v>
      </c>
      <c r="Y31" s="293"/>
      <c r="Z31" s="6" t="s">
        <v>14</v>
      </c>
      <c r="AA31" s="11">
        <f>SUM(B31:Y31)</f>
        <v>4</v>
      </c>
      <c r="AB31" s="4"/>
      <c r="AC31" s="4"/>
      <c r="AD31" s="4"/>
      <c r="AE31" s="4"/>
      <c r="AF31" s="4"/>
      <c r="AG31" s="4"/>
    </row>
    <row r="32" spans="1:33" ht="16.5" customHeight="1">
      <c r="A32" s="294" t="s">
        <v>23</v>
      </c>
      <c r="B32" s="13"/>
      <c r="C32" s="14"/>
      <c r="D32" s="13">
        <v>1</v>
      </c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7"/>
      <c r="Q32" s="18"/>
      <c r="R32" s="13"/>
      <c r="S32" s="14"/>
      <c r="T32" s="13"/>
      <c r="U32" s="14"/>
      <c r="V32" s="13"/>
      <c r="W32" s="14"/>
      <c r="X32" s="13"/>
      <c r="Y32" s="14"/>
      <c r="Z32" s="5" t="s">
        <v>8</v>
      </c>
      <c r="AA32" s="10"/>
      <c r="AB32" s="4"/>
      <c r="AC32" s="4"/>
      <c r="AD32" s="4"/>
      <c r="AE32" s="4"/>
      <c r="AF32" s="4"/>
      <c r="AG32" s="4"/>
    </row>
    <row r="33" spans="1:33" s="40" customFormat="1" ht="16.5" customHeight="1">
      <c r="A33" s="295"/>
      <c r="B33" s="15"/>
      <c r="C33" s="16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9"/>
      <c r="Q33" s="20"/>
      <c r="R33" s="15"/>
      <c r="S33" s="16"/>
      <c r="T33" s="15"/>
      <c r="U33" s="16"/>
      <c r="V33" s="15"/>
      <c r="W33" s="16"/>
      <c r="X33" s="15"/>
      <c r="Y33" s="16"/>
      <c r="Z33" s="5"/>
      <c r="AA33" s="38"/>
      <c r="AB33" s="39"/>
      <c r="AC33" s="39"/>
      <c r="AD33" s="39"/>
      <c r="AE33" s="39"/>
      <c r="AF33" s="39"/>
      <c r="AG33" s="39"/>
    </row>
    <row r="34" spans="1:33" ht="16.5" customHeight="1">
      <c r="A34" s="295"/>
      <c r="B34" s="35">
        <f aca="true" t="shared" si="11" ref="B34:O34">SUM(B32:B33)</f>
        <v>0</v>
      </c>
      <c r="C34" s="36">
        <f t="shared" si="11"/>
        <v>0</v>
      </c>
      <c r="D34" s="35">
        <f t="shared" si="11"/>
        <v>1</v>
      </c>
      <c r="E34" s="36">
        <f t="shared" si="11"/>
        <v>0</v>
      </c>
      <c r="F34" s="35">
        <f t="shared" si="11"/>
        <v>0</v>
      </c>
      <c r="G34" s="36">
        <f t="shared" si="11"/>
        <v>0</v>
      </c>
      <c r="H34" s="35">
        <f t="shared" si="11"/>
        <v>0</v>
      </c>
      <c r="I34" s="36">
        <f t="shared" si="11"/>
        <v>0</v>
      </c>
      <c r="J34" s="35">
        <f t="shared" si="11"/>
        <v>0</v>
      </c>
      <c r="K34" s="36">
        <f t="shared" si="11"/>
        <v>0</v>
      </c>
      <c r="L34" s="35">
        <f t="shared" si="11"/>
        <v>0</v>
      </c>
      <c r="M34" s="36">
        <f t="shared" si="11"/>
        <v>0</v>
      </c>
      <c r="N34" s="35">
        <f t="shared" si="11"/>
        <v>0</v>
      </c>
      <c r="O34" s="36">
        <f t="shared" si="11"/>
        <v>0</v>
      </c>
      <c r="P34" s="21"/>
      <c r="Q34" s="20"/>
      <c r="R34" s="35">
        <f>SUM(R32:R33)</f>
        <v>0</v>
      </c>
      <c r="S34" s="36">
        <f>SUM(S32:S33)</f>
        <v>0</v>
      </c>
      <c r="T34" s="35">
        <f aca="true" t="shared" si="12" ref="T34:Y34">SUM(T32:T33)</f>
        <v>0</v>
      </c>
      <c r="U34" s="36">
        <f t="shared" si="12"/>
        <v>0</v>
      </c>
      <c r="V34" s="35">
        <f t="shared" si="12"/>
        <v>0</v>
      </c>
      <c r="W34" s="36">
        <f t="shared" si="12"/>
        <v>0</v>
      </c>
      <c r="X34" s="35">
        <f t="shared" si="12"/>
        <v>0</v>
      </c>
      <c r="Y34" s="36">
        <f t="shared" si="12"/>
        <v>0</v>
      </c>
      <c r="Z34" s="37" t="s">
        <v>10</v>
      </c>
      <c r="AA34" s="10"/>
      <c r="AB34" s="4"/>
      <c r="AC34" s="4"/>
      <c r="AD34" s="4"/>
      <c r="AE34" s="4"/>
      <c r="AF34" s="4"/>
      <c r="AG34" s="4"/>
    </row>
    <row r="35" spans="1:33" ht="16.5" customHeight="1">
      <c r="A35" s="296"/>
      <c r="B35" s="292">
        <f>SUM(B34:C34)</f>
        <v>0</v>
      </c>
      <c r="C35" s="293"/>
      <c r="D35" s="292">
        <f>SUM(D34:E34)</f>
        <v>1</v>
      </c>
      <c r="E35" s="293"/>
      <c r="F35" s="292">
        <f>SUM(F34:G34)</f>
        <v>0</v>
      </c>
      <c r="G35" s="293"/>
      <c r="H35" s="292">
        <f>SUM(H34:I34)</f>
        <v>0</v>
      </c>
      <c r="I35" s="293"/>
      <c r="J35" s="292">
        <f>SUM(J34:K34)</f>
        <v>0</v>
      </c>
      <c r="K35" s="293"/>
      <c r="L35" s="292">
        <f>SUM(L34:M34)</f>
        <v>0</v>
      </c>
      <c r="M35" s="293"/>
      <c r="N35" s="292">
        <f>SUM(N34:O34)</f>
        <v>0</v>
      </c>
      <c r="O35" s="293"/>
      <c r="P35" s="22"/>
      <c r="Q35" s="23"/>
      <c r="R35" s="292">
        <f>SUM(R34:S34)</f>
        <v>0</v>
      </c>
      <c r="S35" s="293"/>
      <c r="T35" s="292">
        <f>SUM(T34:U34)</f>
        <v>0</v>
      </c>
      <c r="U35" s="293"/>
      <c r="V35" s="292">
        <f>SUM(V34:W34)</f>
        <v>0</v>
      </c>
      <c r="W35" s="293"/>
      <c r="X35" s="292">
        <f>SUM(X34:Y34)</f>
        <v>0</v>
      </c>
      <c r="Y35" s="293"/>
      <c r="Z35" s="6" t="s">
        <v>14</v>
      </c>
      <c r="AA35" s="11">
        <f>SUM(B35:Y35)</f>
        <v>1</v>
      </c>
      <c r="AB35" s="4"/>
      <c r="AC35" s="4"/>
      <c r="AD35" s="4"/>
      <c r="AE35" s="4"/>
      <c r="AF35" s="4"/>
      <c r="AG35" s="4"/>
    </row>
    <row r="36" spans="1:33" ht="16.5" customHeight="1">
      <c r="A36" s="294" t="s">
        <v>3</v>
      </c>
      <c r="B36" s="13"/>
      <c r="C36" s="14"/>
      <c r="D36" s="13"/>
      <c r="E36" s="14"/>
      <c r="F36" s="13"/>
      <c r="G36" s="14"/>
      <c r="H36" s="13">
        <v>1</v>
      </c>
      <c r="I36" s="14"/>
      <c r="J36" s="13">
        <v>2</v>
      </c>
      <c r="K36" s="14"/>
      <c r="L36" s="13"/>
      <c r="M36" s="14">
        <v>1</v>
      </c>
      <c r="N36" s="13">
        <v>1</v>
      </c>
      <c r="O36" s="14"/>
      <c r="P36" s="13"/>
      <c r="Q36" s="14"/>
      <c r="R36" s="17"/>
      <c r="S36" s="18"/>
      <c r="T36" s="13">
        <v>1</v>
      </c>
      <c r="U36" s="14"/>
      <c r="V36" s="13"/>
      <c r="W36" s="14">
        <v>1</v>
      </c>
      <c r="X36" s="13"/>
      <c r="Y36" s="14"/>
      <c r="Z36" s="5" t="s">
        <v>8</v>
      </c>
      <c r="AA36" s="10"/>
      <c r="AB36" s="4"/>
      <c r="AC36" s="4"/>
      <c r="AD36" s="4"/>
      <c r="AE36" s="4"/>
      <c r="AF36" s="4"/>
      <c r="AG36" s="4"/>
    </row>
    <row r="37" spans="1:33" s="40" customFormat="1" ht="16.5" customHeight="1">
      <c r="A37" s="29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9"/>
      <c r="S37" s="20"/>
      <c r="T37" s="15"/>
      <c r="U37" s="16"/>
      <c r="V37" s="15"/>
      <c r="W37" s="16"/>
      <c r="X37" s="15"/>
      <c r="Y37" s="16"/>
      <c r="Z37" s="5"/>
      <c r="AA37" s="38"/>
      <c r="AB37" s="39"/>
      <c r="AC37" s="39"/>
      <c r="AD37" s="39"/>
      <c r="AE37" s="39"/>
      <c r="AF37" s="39"/>
      <c r="AG37" s="39"/>
    </row>
    <row r="38" spans="1:33" ht="16.5" customHeight="1">
      <c r="A38" s="295"/>
      <c r="B38" s="35">
        <f aca="true" t="shared" si="13" ref="B38:O38">SUM(B36:B37)</f>
        <v>0</v>
      </c>
      <c r="C38" s="36">
        <f t="shared" si="13"/>
        <v>0</v>
      </c>
      <c r="D38" s="35">
        <f t="shared" si="13"/>
        <v>0</v>
      </c>
      <c r="E38" s="36">
        <f t="shared" si="13"/>
        <v>0</v>
      </c>
      <c r="F38" s="35">
        <f t="shared" si="13"/>
        <v>0</v>
      </c>
      <c r="G38" s="36">
        <f t="shared" si="13"/>
        <v>0</v>
      </c>
      <c r="H38" s="35">
        <f t="shared" si="13"/>
        <v>1</v>
      </c>
      <c r="I38" s="36">
        <f t="shared" si="13"/>
        <v>0</v>
      </c>
      <c r="J38" s="35">
        <f>SUM(J36:J37)</f>
        <v>2</v>
      </c>
      <c r="K38" s="36">
        <f>SUM(K36:K37)</f>
        <v>0</v>
      </c>
      <c r="L38" s="35">
        <f t="shared" si="13"/>
        <v>0</v>
      </c>
      <c r="M38" s="36">
        <f t="shared" si="13"/>
        <v>1</v>
      </c>
      <c r="N38" s="35">
        <f t="shared" si="13"/>
        <v>1</v>
      </c>
      <c r="O38" s="36">
        <f t="shared" si="13"/>
        <v>0</v>
      </c>
      <c r="P38" s="35">
        <f>SUM(P36:P37)</f>
        <v>0</v>
      </c>
      <c r="Q38" s="36">
        <f>SUM(Q36:Q37)</f>
        <v>0</v>
      </c>
      <c r="R38" s="21"/>
      <c r="S38" s="20"/>
      <c r="T38" s="35">
        <f aca="true" t="shared" si="14" ref="T38:Y38">SUM(T36:T37)</f>
        <v>1</v>
      </c>
      <c r="U38" s="36">
        <f t="shared" si="14"/>
        <v>0</v>
      </c>
      <c r="V38" s="35">
        <f t="shared" si="14"/>
        <v>0</v>
      </c>
      <c r="W38" s="36">
        <f t="shared" si="14"/>
        <v>1</v>
      </c>
      <c r="X38" s="35">
        <f t="shared" si="14"/>
        <v>0</v>
      </c>
      <c r="Y38" s="36">
        <f t="shared" si="14"/>
        <v>0</v>
      </c>
      <c r="Z38" s="37" t="s">
        <v>10</v>
      </c>
      <c r="AA38" s="10"/>
      <c r="AB38" s="4"/>
      <c r="AC38" s="4"/>
      <c r="AD38" s="4"/>
      <c r="AE38" s="4"/>
      <c r="AF38" s="4"/>
      <c r="AG38" s="4"/>
    </row>
    <row r="39" spans="1:33" ht="16.5" customHeight="1">
      <c r="A39" s="296"/>
      <c r="B39" s="292">
        <f>SUM(B38:C38)</f>
        <v>0</v>
      </c>
      <c r="C39" s="293"/>
      <c r="D39" s="292">
        <f>SUM(D38:E38)</f>
        <v>0</v>
      </c>
      <c r="E39" s="293"/>
      <c r="F39" s="292">
        <f>SUM(F38:G38)</f>
        <v>0</v>
      </c>
      <c r="G39" s="293"/>
      <c r="H39" s="292">
        <f>SUM(H38:I38)</f>
        <v>1</v>
      </c>
      <c r="I39" s="293"/>
      <c r="J39" s="292">
        <f>SUM(J38:K38)</f>
        <v>2</v>
      </c>
      <c r="K39" s="293"/>
      <c r="L39" s="292">
        <f>SUM(L38:M38)</f>
        <v>1</v>
      </c>
      <c r="M39" s="293"/>
      <c r="N39" s="292">
        <f>SUM(N38:O38)</f>
        <v>1</v>
      </c>
      <c r="O39" s="293"/>
      <c r="P39" s="292">
        <f>SUM(P38:Q38)</f>
        <v>0</v>
      </c>
      <c r="Q39" s="293"/>
      <c r="R39" s="22"/>
      <c r="S39" s="23"/>
      <c r="T39" s="292">
        <f>SUM(T38:U38)</f>
        <v>1</v>
      </c>
      <c r="U39" s="293"/>
      <c r="V39" s="292">
        <f>SUM(V38:W38)</f>
        <v>1</v>
      </c>
      <c r="W39" s="293"/>
      <c r="X39" s="292">
        <f>SUM(X38:Y38)</f>
        <v>0</v>
      </c>
      <c r="Y39" s="293"/>
      <c r="Z39" s="6" t="s">
        <v>14</v>
      </c>
      <c r="AA39" s="11">
        <f>SUM(B39:Y39)</f>
        <v>7</v>
      </c>
      <c r="AB39" s="4"/>
      <c r="AC39" s="4"/>
      <c r="AD39" s="4"/>
      <c r="AE39" s="4"/>
      <c r="AF39" s="4"/>
      <c r="AG39" s="4"/>
    </row>
    <row r="40" spans="1:33" ht="16.5" customHeight="1">
      <c r="A40" s="299" t="s">
        <v>13</v>
      </c>
      <c r="B40" s="13"/>
      <c r="C40" s="14"/>
      <c r="D40" s="13"/>
      <c r="E40" s="14">
        <v>1</v>
      </c>
      <c r="F40" s="13"/>
      <c r="G40" s="14">
        <v>1</v>
      </c>
      <c r="H40" s="13"/>
      <c r="I40" s="14"/>
      <c r="J40" s="13">
        <v>2</v>
      </c>
      <c r="K40" s="14"/>
      <c r="L40" s="13"/>
      <c r="M40" s="14"/>
      <c r="N40" s="13"/>
      <c r="O40" s="14"/>
      <c r="P40" s="13"/>
      <c r="Q40" s="14"/>
      <c r="R40" s="13"/>
      <c r="S40" s="14">
        <v>1</v>
      </c>
      <c r="T40" s="17"/>
      <c r="U40" s="18"/>
      <c r="V40" s="13"/>
      <c r="W40" s="14">
        <v>1</v>
      </c>
      <c r="X40" s="13"/>
      <c r="Y40" s="14"/>
      <c r="Z40" s="5" t="s">
        <v>8</v>
      </c>
      <c r="AA40" s="10"/>
      <c r="AB40" s="4"/>
      <c r="AC40" s="4"/>
      <c r="AD40" s="4"/>
      <c r="AE40" s="4"/>
      <c r="AF40" s="4"/>
      <c r="AG40" s="4"/>
    </row>
    <row r="41" spans="1:33" ht="16.5" customHeight="1">
      <c r="A41" s="300"/>
      <c r="B41" s="15"/>
      <c r="C41" s="16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9"/>
      <c r="U41" s="20"/>
      <c r="V41" s="15"/>
      <c r="W41" s="16"/>
      <c r="X41" s="15"/>
      <c r="Y41" s="16"/>
      <c r="Z41" s="5"/>
      <c r="AA41" s="10"/>
      <c r="AB41" s="4"/>
      <c r="AC41" s="4"/>
      <c r="AD41" s="4"/>
      <c r="AE41" s="4"/>
      <c r="AF41" s="4"/>
      <c r="AG41" s="4"/>
    </row>
    <row r="42" spans="1:33" s="40" customFormat="1" ht="16.5" customHeight="1">
      <c r="A42" s="300"/>
      <c r="B42" s="35">
        <f aca="true" t="shared" si="15" ref="B42:S42">SUM(B40:B41)</f>
        <v>0</v>
      </c>
      <c r="C42" s="36">
        <f t="shared" si="15"/>
        <v>0</v>
      </c>
      <c r="D42" s="35">
        <f t="shared" si="15"/>
        <v>0</v>
      </c>
      <c r="E42" s="36">
        <f t="shared" si="15"/>
        <v>1</v>
      </c>
      <c r="F42" s="35">
        <f t="shared" si="15"/>
        <v>0</v>
      </c>
      <c r="G42" s="36">
        <f t="shared" si="15"/>
        <v>1</v>
      </c>
      <c r="H42" s="35">
        <f t="shared" si="15"/>
        <v>0</v>
      </c>
      <c r="I42" s="36">
        <f t="shared" si="15"/>
        <v>0</v>
      </c>
      <c r="J42" s="35">
        <f>SUM(J40:J41)</f>
        <v>2</v>
      </c>
      <c r="K42" s="36">
        <f>SUM(K40:K41)</f>
        <v>0</v>
      </c>
      <c r="L42" s="35">
        <f t="shared" si="15"/>
        <v>0</v>
      </c>
      <c r="M42" s="36">
        <f t="shared" si="15"/>
        <v>0</v>
      </c>
      <c r="N42" s="35">
        <f t="shared" si="15"/>
        <v>0</v>
      </c>
      <c r="O42" s="36">
        <f t="shared" si="15"/>
        <v>0</v>
      </c>
      <c r="P42" s="35">
        <f>SUM(P40:P41)</f>
        <v>0</v>
      </c>
      <c r="Q42" s="36">
        <f>SUM(Q40:Q41)</f>
        <v>0</v>
      </c>
      <c r="R42" s="35">
        <f t="shared" si="15"/>
        <v>0</v>
      </c>
      <c r="S42" s="36">
        <f t="shared" si="15"/>
        <v>1</v>
      </c>
      <c r="T42" s="33"/>
      <c r="U42" s="34"/>
      <c r="V42" s="35">
        <f>SUM(V40:V41)</f>
        <v>0</v>
      </c>
      <c r="W42" s="36">
        <f>SUM(W40:W41)</f>
        <v>1</v>
      </c>
      <c r="X42" s="35">
        <f>SUM(X40:X41)</f>
        <v>0</v>
      </c>
      <c r="Y42" s="36">
        <f>SUM(Y40:Y41)</f>
        <v>0</v>
      </c>
      <c r="Z42" s="37" t="s">
        <v>10</v>
      </c>
      <c r="AA42" s="38"/>
      <c r="AB42" s="39"/>
      <c r="AC42" s="39"/>
      <c r="AD42" s="39"/>
      <c r="AE42" s="39"/>
      <c r="AF42" s="39"/>
      <c r="AG42" s="39"/>
    </row>
    <row r="43" spans="1:33" ht="16.5" customHeight="1">
      <c r="A43" s="301"/>
      <c r="B43" s="292">
        <f>SUM(B42:C42)</f>
        <v>0</v>
      </c>
      <c r="C43" s="304"/>
      <c r="D43" s="292">
        <f>SUM(D42:E42)</f>
        <v>1</v>
      </c>
      <c r="E43" s="304"/>
      <c r="F43" s="292">
        <f>SUM(F42:G42)</f>
        <v>1</v>
      </c>
      <c r="G43" s="304"/>
      <c r="H43" s="292">
        <f>SUM(H42:I42)</f>
        <v>0</v>
      </c>
      <c r="I43" s="304"/>
      <c r="J43" s="292">
        <f>SUM(J42:K42)</f>
        <v>2</v>
      </c>
      <c r="K43" s="304"/>
      <c r="L43" s="292">
        <f>SUM(L42:M42)</f>
        <v>0</v>
      </c>
      <c r="M43" s="304"/>
      <c r="N43" s="292">
        <f>SUM(N42:O42)</f>
        <v>0</v>
      </c>
      <c r="O43" s="304"/>
      <c r="P43" s="292">
        <f>SUM(P42:Q42)</f>
        <v>0</v>
      </c>
      <c r="Q43" s="304"/>
      <c r="R43" s="292">
        <f>SUM(R42:S42)</f>
        <v>1</v>
      </c>
      <c r="S43" s="304"/>
      <c r="T43" s="22"/>
      <c r="U43" s="23"/>
      <c r="V43" s="292">
        <f>SUM(V42:W42)</f>
        <v>1</v>
      </c>
      <c r="W43" s="304"/>
      <c r="X43" s="292">
        <f>SUM(X42:Y42)</f>
        <v>0</v>
      </c>
      <c r="Y43" s="304"/>
      <c r="Z43" s="6" t="s">
        <v>14</v>
      </c>
      <c r="AA43" s="11">
        <f>SUM(B43:Y43)</f>
        <v>6</v>
      </c>
      <c r="AB43" s="4"/>
      <c r="AC43" s="4"/>
      <c r="AD43" s="4"/>
      <c r="AE43" s="4"/>
      <c r="AF43" s="4"/>
      <c r="AG43" s="4"/>
    </row>
    <row r="44" spans="1:33" ht="16.5" customHeight="1">
      <c r="A44" s="294" t="s">
        <v>22</v>
      </c>
      <c r="B44" s="13"/>
      <c r="C44" s="14"/>
      <c r="D44" s="13"/>
      <c r="E44" s="14"/>
      <c r="F44" s="13"/>
      <c r="G44" s="14">
        <v>1</v>
      </c>
      <c r="H44" s="13"/>
      <c r="I44" s="14"/>
      <c r="J44" s="13"/>
      <c r="K44" s="14"/>
      <c r="L44" s="13">
        <v>1</v>
      </c>
      <c r="M44" s="14"/>
      <c r="N44" s="13"/>
      <c r="O44" s="14"/>
      <c r="P44" s="13"/>
      <c r="Q44" s="14"/>
      <c r="R44" s="13">
        <v>1</v>
      </c>
      <c r="S44" s="14"/>
      <c r="T44" s="13">
        <v>1</v>
      </c>
      <c r="U44" s="14"/>
      <c r="V44" s="17"/>
      <c r="W44" s="18"/>
      <c r="X44" s="13"/>
      <c r="Y44" s="14"/>
      <c r="Z44" s="5" t="s">
        <v>8</v>
      </c>
      <c r="AA44" s="12"/>
      <c r="AB44" s="4"/>
      <c r="AC44" s="4"/>
      <c r="AD44" s="4"/>
      <c r="AE44" s="4"/>
      <c r="AF44" s="4"/>
      <c r="AG44" s="4"/>
    </row>
    <row r="45" spans="1:33" ht="16.5" customHeight="1">
      <c r="A45" s="295"/>
      <c r="B45" s="15"/>
      <c r="C45" s="16"/>
      <c r="D45" s="15"/>
      <c r="E45" s="16"/>
      <c r="F45" s="15"/>
      <c r="G45" s="16"/>
      <c r="H45" s="15"/>
      <c r="I45" s="16"/>
      <c r="J45" s="15"/>
      <c r="K45" s="16"/>
      <c r="L45" s="15"/>
      <c r="M45" s="16"/>
      <c r="N45" s="15"/>
      <c r="O45" s="16"/>
      <c r="P45" s="15"/>
      <c r="Q45" s="16"/>
      <c r="R45" s="15"/>
      <c r="S45" s="16"/>
      <c r="T45" s="15"/>
      <c r="U45" s="16"/>
      <c r="V45" s="19"/>
      <c r="W45" s="20"/>
      <c r="X45" s="15"/>
      <c r="Y45" s="16"/>
      <c r="Z45" s="5"/>
      <c r="AA45" s="10"/>
      <c r="AB45" s="4"/>
      <c r="AC45" s="4"/>
      <c r="AD45" s="4"/>
      <c r="AE45" s="4"/>
      <c r="AF45" s="4"/>
      <c r="AG45" s="4"/>
    </row>
    <row r="46" spans="1:33" s="40" customFormat="1" ht="16.5" customHeight="1">
      <c r="A46" s="295"/>
      <c r="B46" s="35">
        <f aca="true" t="shared" si="16" ref="B46:U46">SUM(B44:B45)</f>
        <v>0</v>
      </c>
      <c r="C46" s="36">
        <f t="shared" si="16"/>
        <v>0</v>
      </c>
      <c r="D46" s="35">
        <f t="shared" si="16"/>
        <v>0</v>
      </c>
      <c r="E46" s="36">
        <f t="shared" si="16"/>
        <v>0</v>
      </c>
      <c r="F46" s="35">
        <f t="shared" si="16"/>
        <v>0</v>
      </c>
      <c r="G46" s="36">
        <f t="shared" si="16"/>
        <v>1</v>
      </c>
      <c r="H46" s="35">
        <f t="shared" si="16"/>
        <v>0</v>
      </c>
      <c r="I46" s="36">
        <f t="shared" si="16"/>
        <v>0</v>
      </c>
      <c r="J46" s="35">
        <f>SUM(J44:J45)</f>
        <v>0</v>
      </c>
      <c r="K46" s="36">
        <f>SUM(K44:K45)</f>
        <v>0</v>
      </c>
      <c r="L46" s="35">
        <f t="shared" si="16"/>
        <v>1</v>
      </c>
      <c r="M46" s="36">
        <f t="shared" si="16"/>
        <v>0</v>
      </c>
      <c r="N46" s="35">
        <f t="shared" si="16"/>
        <v>0</v>
      </c>
      <c r="O46" s="36">
        <f t="shared" si="16"/>
        <v>0</v>
      </c>
      <c r="P46" s="35">
        <f>SUM(P44:P45)</f>
        <v>0</v>
      </c>
      <c r="Q46" s="36">
        <f>SUM(Q44:Q45)</f>
        <v>0</v>
      </c>
      <c r="R46" s="35">
        <f t="shared" si="16"/>
        <v>1</v>
      </c>
      <c r="S46" s="36">
        <f t="shared" si="16"/>
        <v>0</v>
      </c>
      <c r="T46" s="35">
        <f t="shared" si="16"/>
        <v>1</v>
      </c>
      <c r="U46" s="36">
        <f t="shared" si="16"/>
        <v>0</v>
      </c>
      <c r="V46" s="33"/>
      <c r="W46" s="34"/>
      <c r="X46" s="35">
        <f>SUM(X44:X45)</f>
        <v>0</v>
      </c>
      <c r="Y46" s="36">
        <f>SUM(Y44:Y45)</f>
        <v>0</v>
      </c>
      <c r="Z46" s="37" t="s">
        <v>10</v>
      </c>
      <c r="AA46" s="38"/>
      <c r="AB46" s="39"/>
      <c r="AC46" s="39"/>
      <c r="AD46" s="39"/>
      <c r="AE46" s="39"/>
      <c r="AF46" s="39"/>
      <c r="AG46" s="39"/>
    </row>
    <row r="47" spans="1:33" ht="16.5" customHeight="1">
      <c r="A47" s="296"/>
      <c r="B47" s="292">
        <f>SUM(B46:C46)</f>
        <v>0</v>
      </c>
      <c r="C47" s="293"/>
      <c r="D47" s="292">
        <f>SUM(D46:E46)</f>
        <v>0</v>
      </c>
      <c r="E47" s="293"/>
      <c r="F47" s="292">
        <f>SUM(F46:G46)</f>
        <v>1</v>
      </c>
      <c r="G47" s="293"/>
      <c r="H47" s="292">
        <f>SUM(H46:I46)</f>
        <v>0</v>
      </c>
      <c r="I47" s="293"/>
      <c r="J47" s="292">
        <f>SUM(J46:K46)</f>
        <v>0</v>
      </c>
      <c r="K47" s="293"/>
      <c r="L47" s="292">
        <f>SUM(L46:M46)</f>
        <v>1</v>
      </c>
      <c r="M47" s="293"/>
      <c r="N47" s="292">
        <f>SUM(N46:O46)</f>
        <v>0</v>
      </c>
      <c r="O47" s="293"/>
      <c r="P47" s="292">
        <f>SUM(P46:Q46)</f>
        <v>0</v>
      </c>
      <c r="Q47" s="293"/>
      <c r="R47" s="292">
        <f>SUM(R46:S46)</f>
        <v>1</v>
      </c>
      <c r="S47" s="293"/>
      <c r="T47" s="292">
        <f>SUM(T46:U46)</f>
        <v>1</v>
      </c>
      <c r="U47" s="293"/>
      <c r="V47" s="22"/>
      <c r="W47" s="23"/>
      <c r="X47" s="292">
        <f>SUM(X46:Y46)</f>
        <v>0</v>
      </c>
      <c r="Y47" s="293"/>
      <c r="Z47" s="6" t="s">
        <v>14</v>
      </c>
      <c r="AA47" s="11">
        <f>SUM(B47:Y47)</f>
        <v>4</v>
      </c>
      <c r="AB47" s="4"/>
      <c r="AC47" s="4"/>
      <c r="AD47" s="4"/>
      <c r="AE47" s="4"/>
      <c r="AF47" s="4"/>
      <c r="AG47" s="4"/>
    </row>
    <row r="48" spans="1:33" ht="16.5" customHeight="1">
      <c r="A48" s="294" t="s">
        <v>12</v>
      </c>
      <c r="B48" s="13"/>
      <c r="C48" s="14"/>
      <c r="D48" s="13"/>
      <c r="E48" s="14"/>
      <c r="F48" s="13"/>
      <c r="G48" s="14"/>
      <c r="H48" s="13"/>
      <c r="I48" s="14"/>
      <c r="J48" s="13">
        <v>1</v>
      </c>
      <c r="K48" s="14"/>
      <c r="L48" s="13"/>
      <c r="M48" s="14"/>
      <c r="N48" s="13"/>
      <c r="O48" s="14"/>
      <c r="P48" s="13"/>
      <c r="Q48" s="14"/>
      <c r="R48" s="13"/>
      <c r="S48" s="14"/>
      <c r="T48" s="13"/>
      <c r="U48" s="14"/>
      <c r="V48" s="13"/>
      <c r="W48" s="14"/>
      <c r="X48" s="17"/>
      <c r="Y48" s="18"/>
      <c r="Z48" s="5" t="s">
        <v>8</v>
      </c>
      <c r="AA48" s="10"/>
      <c r="AB48" s="4"/>
      <c r="AC48" s="4"/>
      <c r="AD48" s="4"/>
      <c r="AE48" s="4"/>
      <c r="AF48" s="4"/>
      <c r="AG48" s="4"/>
    </row>
    <row r="49" spans="1:33" ht="16.5" customHeight="1">
      <c r="A49" s="295"/>
      <c r="B49" s="15"/>
      <c r="C49" s="16"/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15"/>
      <c r="O49" s="16"/>
      <c r="P49" s="15"/>
      <c r="Q49" s="16"/>
      <c r="R49" s="15"/>
      <c r="S49" s="16"/>
      <c r="T49" s="15"/>
      <c r="U49" s="16"/>
      <c r="V49" s="15"/>
      <c r="W49" s="16"/>
      <c r="X49" s="19"/>
      <c r="Y49" s="20"/>
      <c r="Z49" s="5"/>
      <c r="AA49" s="10"/>
      <c r="AB49" s="4"/>
      <c r="AC49" s="4"/>
      <c r="AD49" s="4"/>
      <c r="AE49" s="4"/>
      <c r="AF49" s="4"/>
      <c r="AG49" s="4"/>
    </row>
    <row r="50" spans="1:33" s="40" customFormat="1" ht="16.5" customHeight="1">
      <c r="A50" s="295"/>
      <c r="B50" s="35">
        <f aca="true" t="shared" si="17" ref="B50:W50">SUM(B48:B49)</f>
        <v>0</v>
      </c>
      <c r="C50" s="36">
        <f t="shared" si="17"/>
        <v>0</v>
      </c>
      <c r="D50" s="35">
        <f>SUM(D48:D49)</f>
        <v>0</v>
      </c>
      <c r="E50" s="36">
        <f>SUM(E48:E49)</f>
        <v>0</v>
      </c>
      <c r="F50" s="35">
        <f>SUM(F48:F49)</f>
        <v>0</v>
      </c>
      <c r="G50" s="36">
        <f>SUM(G48:G49)</f>
        <v>0</v>
      </c>
      <c r="H50" s="35">
        <f t="shared" si="17"/>
        <v>0</v>
      </c>
      <c r="I50" s="36">
        <f t="shared" si="17"/>
        <v>0</v>
      </c>
      <c r="J50" s="35">
        <f>SUM(J48:J49)</f>
        <v>1</v>
      </c>
      <c r="K50" s="36">
        <f>SUM(K48:K49)</f>
        <v>0</v>
      </c>
      <c r="L50" s="35">
        <f t="shared" si="17"/>
        <v>0</v>
      </c>
      <c r="M50" s="36">
        <f t="shared" si="17"/>
        <v>0</v>
      </c>
      <c r="N50" s="35">
        <f t="shared" si="17"/>
        <v>0</v>
      </c>
      <c r="O50" s="36">
        <f t="shared" si="17"/>
        <v>0</v>
      </c>
      <c r="P50" s="35">
        <f>SUM(P48:P49)</f>
        <v>0</v>
      </c>
      <c r="Q50" s="36">
        <f>SUM(Q48:Q49)</f>
        <v>0</v>
      </c>
      <c r="R50" s="35">
        <f t="shared" si="17"/>
        <v>0</v>
      </c>
      <c r="S50" s="36">
        <f t="shared" si="17"/>
        <v>0</v>
      </c>
      <c r="T50" s="35">
        <f t="shared" si="17"/>
        <v>0</v>
      </c>
      <c r="U50" s="36">
        <f t="shared" si="17"/>
        <v>0</v>
      </c>
      <c r="V50" s="35">
        <f t="shared" si="17"/>
        <v>0</v>
      </c>
      <c r="W50" s="36">
        <f t="shared" si="17"/>
        <v>0</v>
      </c>
      <c r="X50" s="33"/>
      <c r="Y50" s="34"/>
      <c r="Z50" s="37" t="s">
        <v>10</v>
      </c>
      <c r="AA50" s="38"/>
      <c r="AB50" s="39"/>
      <c r="AC50" s="39"/>
      <c r="AD50" s="39"/>
      <c r="AE50" s="39"/>
      <c r="AF50" s="39"/>
      <c r="AG50" s="39"/>
    </row>
    <row r="51" spans="1:33" ht="16.5" customHeight="1">
      <c r="A51" s="296"/>
      <c r="B51" s="302">
        <f>SUM(B50:C50)</f>
        <v>0</v>
      </c>
      <c r="C51" s="303"/>
      <c r="D51" s="302">
        <f>SUM(D50:E50)</f>
        <v>0</v>
      </c>
      <c r="E51" s="303"/>
      <c r="F51" s="302">
        <f>SUM(F50:G50)</f>
        <v>0</v>
      </c>
      <c r="G51" s="303"/>
      <c r="H51" s="302">
        <f>SUM(H50:I50)</f>
        <v>0</v>
      </c>
      <c r="I51" s="303"/>
      <c r="J51" s="302">
        <f>SUM(J50:K50)</f>
        <v>1</v>
      </c>
      <c r="K51" s="303"/>
      <c r="L51" s="302">
        <f>SUM(L50:M50)</f>
        <v>0</v>
      </c>
      <c r="M51" s="303"/>
      <c r="N51" s="302">
        <f>SUM(N50:O50)</f>
        <v>0</v>
      </c>
      <c r="O51" s="303"/>
      <c r="P51" s="302">
        <f>SUM(P50:Q50)</f>
        <v>0</v>
      </c>
      <c r="Q51" s="303"/>
      <c r="R51" s="302">
        <f>SUM(R50:S50)</f>
        <v>0</v>
      </c>
      <c r="S51" s="303"/>
      <c r="T51" s="302">
        <f>SUM(T50:U50)</f>
        <v>0</v>
      </c>
      <c r="U51" s="303"/>
      <c r="V51" s="302">
        <f>SUM(V50:W50)</f>
        <v>0</v>
      </c>
      <c r="W51" s="303"/>
      <c r="X51" s="21"/>
      <c r="Y51" s="28"/>
      <c r="Z51" s="6" t="s">
        <v>14</v>
      </c>
      <c r="AA51" s="11">
        <f>SUM(B51:Y51)</f>
        <v>1</v>
      </c>
      <c r="AB51" s="4"/>
      <c r="AC51" s="4"/>
      <c r="AD51" s="4"/>
      <c r="AE51" s="4"/>
      <c r="AF51" s="4"/>
      <c r="AG51" s="4"/>
    </row>
    <row r="52" spans="1:33" ht="16.5" customHeight="1">
      <c r="A52" s="32" t="s">
        <v>8</v>
      </c>
      <c r="B52" s="26">
        <f>SUM(B4,B8,B44,B12,B16,B20,B24,B28,B32,B36,B40,B48)</f>
        <v>2</v>
      </c>
      <c r="C52" s="27">
        <f>SUM(C4,C8,C44,C12,C16,C20,C24,C28,C32,C36,C40,C48)</f>
        <v>1</v>
      </c>
      <c r="D52" s="26">
        <f>SUM(D4,D8,D44,D12,D16,D20,D24,D28,D32,D36,D40,D48)</f>
        <v>4</v>
      </c>
      <c r="E52" s="27">
        <f aca="true" t="shared" si="18" ref="E52:Y52">SUM(E4,E8,E44,E12,E16,E20,E24,E28,E32,E36,E40,E48)</f>
        <v>4</v>
      </c>
      <c r="F52" s="26">
        <f t="shared" si="18"/>
        <v>0</v>
      </c>
      <c r="G52" s="27">
        <f t="shared" si="18"/>
        <v>4</v>
      </c>
      <c r="H52" s="26">
        <f t="shared" si="18"/>
        <v>1</v>
      </c>
      <c r="I52" s="27">
        <f t="shared" si="18"/>
        <v>2</v>
      </c>
      <c r="J52" s="26">
        <f>SUM(J4,J8,J44,J12,J16,J20,J24,J28,J32,J36,J40,J48)</f>
        <v>11</v>
      </c>
      <c r="K52" s="27">
        <f t="shared" si="18"/>
        <v>3</v>
      </c>
      <c r="L52" s="26">
        <f t="shared" si="18"/>
        <v>3</v>
      </c>
      <c r="M52" s="27">
        <f t="shared" si="18"/>
        <v>2</v>
      </c>
      <c r="N52" s="26">
        <f t="shared" si="18"/>
        <v>2</v>
      </c>
      <c r="O52" s="27">
        <f t="shared" si="18"/>
        <v>2</v>
      </c>
      <c r="P52" s="26">
        <f t="shared" si="18"/>
        <v>0</v>
      </c>
      <c r="Q52" s="27">
        <f t="shared" si="18"/>
        <v>1</v>
      </c>
      <c r="R52" s="26">
        <f t="shared" si="18"/>
        <v>2</v>
      </c>
      <c r="S52" s="27">
        <f t="shared" si="18"/>
        <v>6</v>
      </c>
      <c r="T52" s="26">
        <f t="shared" si="18"/>
        <v>4</v>
      </c>
      <c r="U52" s="27">
        <f t="shared" si="18"/>
        <v>1</v>
      </c>
      <c r="V52" s="26">
        <f t="shared" si="18"/>
        <v>2</v>
      </c>
      <c r="W52" s="27">
        <f t="shared" si="18"/>
        <v>2</v>
      </c>
      <c r="X52" s="26">
        <f t="shared" si="18"/>
        <v>0</v>
      </c>
      <c r="Y52" s="27">
        <f t="shared" si="18"/>
        <v>1</v>
      </c>
      <c r="Z52" s="3"/>
      <c r="AA52" s="8"/>
      <c r="AB52" s="4"/>
      <c r="AC52" s="4"/>
      <c r="AD52" s="4"/>
      <c r="AE52" s="4"/>
      <c r="AF52" s="4"/>
      <c r="AG52" s="4"/>
    </row>
    <row r="53" spans="1:33" ht="16.5" customHeight="1">
      <c r="A53" s="32" t="s">
        <v>9</v>
      </c>
      <c r="B53" s="29">
        <f>SUM(B5,B9,B45,B13,B17,B21,B25,B29,B33,B37,B41,B49)</f>
        <v>0</v>
      </c>
      <c r="C53" s="25">
        <f>SUM(C5,C9,C45,C13,C17,C21,C25,C29,C33,C37,C41,C49)</f>
        <v>0</v>
      </c>
      <c r="D53" s="29">
        <f aca="true" t="shared" si="19" ref="D53:Y53">SUM(D5,D9,D45,D13,D17,D21,D25,D29,D33,D37,D41,D49)</f>
        <v>0</v>
      </c>
      <c r="E53" s="25">
        <f t="shared" si="19"/>
        <v>0</v>
      </c>
      <c r="F53" s="29">
        <f t="shared" si="19"/>
        <v>0</v>
      </c>
      <c r="G53" s="25">
        <f t="shared" si="19"/>
        <v>0</v>
      </c>
      <c r="H53" s="29">
        <f t="shared" si="19"/>
        <v>0</v>
      </c>
      <c r="I53" s="25">
        <f t="shared" si="19"/>
        <v>0</v>
      </c>
      <c r="J53" s="29">
        <f t="shared" si="19"/>
        <v>0</v>
      </c>
      <c r="K53" s="25">
        <f t="shared" si="19"/>
        <v>0</v>
      </c>
      <c r="L53" s="29">
        <f t="shared" si="19"/>
        <v>0</v>
      </c>
      <c r="M53" s="25">
        <f t="shared" si="19"/>
        <v>0</v>
      </c>
      <c r="N53" s="29">
        <f t="shared" si="19"/>
        <v>0</v>
      </c>
      <c r="O53" s="25">
        <f t="shared" si="19"/>
        <v>0</v>
      </c>
      <c r="P53" s="29">
        <f t="shared" si="19"/>
        <v>0</v>
      </c>
      <c r="Q53" s="25">
        <f t="shared" si="19"/>
        <v>0</v>
      </c>
      <c r="R53" s="29">
        <f t="shared" si="19"/>
        <v>0</v>
      </c>
      <c r="S53" s="25">
        <f t="shared" si="19"/>
        <v>0</v>
      </c>
      <c r="T53" s="29">
        <f t="shared" si="19"/>
        <v>0</v>
      </c>
      <c r="U53" s="25">
        <f t="shared" si="19"/>
        <v>0</v>
      </c>
      <c r="V53" s="29">
        <f t="shared" si="19"/>
        <v>0</v>
      </c>
      <c r="W53" s="25">
        <f t="shared" si="19"/>
        <v>0</v>
      </c>
      <c r="X53" s="29">
        <f t="shared" si="19"/>
        <v>0</v>
      </c>
      <c r="Y53" s="25">
        <f t="shared" si="19"/>
        <v>0</v>
      </c>
      <c r="Z53" s="3"/>
      <c r="AA53" s="8"/>
      <c r="AB53" s="4"/>
      <c r="AC53" s="4"/>
      <c r="AD53" s="4"/>
      <c r="AE53" s="4"/>
      <c r="AF53" s="4"/>
      <c r="AG53" s="4"/>
    </row>
    <row r="54" spans="1:33" s="40" customFormat="1" ht="16.5" customHeight="1">
      <c r="A54" s="297" t="s">
        <v>10</v>
      </c>
      <c r="B54" s="43">
        <f>SUM(B6,B10,B46,B14,B18,B22,B26,B30,B34,B38,B42,B50)</f>
        <v>2</v>
      </c>
      <c r="C54" s="44">
        <f>SUM(C6,C10,C46,C14,C18,C22,C26,C30,C34,C38,C42,C50)</f>
        <v>1</v>
      </c>
      <c r="D54" s="43">
        <f aca="true" t="shared" si="20" ref="D54:Y54">SUM(D6,D10,D46,D14,D18,D22,D26,D30,D34,D38,D42,D50)</f>
        <v>4</v>
      </c>
      <c r="E54" s="44">
        <f t="shared" si="20"/>
        <v>4</v>
      </c>
      <c r="F54" s="43">
        <f t="shared" si="20"/>
        <v>0</v>
      </c>
      <c r="G54" s="44">
        <f t="shared" si="20"/>
        <v>4</v>
      </c>
      <c r="H54" s="43">
        <f t="shared" si="20"/>
        <v>1</v>
      </c>
      <c r="I54" s="44">
        <f t="shared" si="20"/>
        <v>2</v>
      </c>
      <c r="J54" s="43">
        <f t="shared" si="20"/>
        <v>11</v>
      </c>
      <c r="K54" s="44">
        <f t="shared" si="20"/>
        <v>3</v>
      </c>
      <c r="L54" s="43">
        <f t="shared" si="20"/>
        <v>3</v>
      </c>
      <c r="M54" s="44">
        <f t="shared" si="20"/>
        <v>2</v>
      </c>
      <c r="N54" s="43">
        <f t="shared" si="20"/>
        <v>2</v>
      </c>
      <c r="O54" s="44">
        <f t="shared" si="20"/>
        <v>2</v>
      </c>
      <c r="P54" s="43">
        <f t="shared" si="20"/>
        <v>0</v>
      </c>
      <c r="Q54" s="44">
        <f t="shared" si="20"/>
        <v>1</v>
      </c>
      <c r="R54" s="43">
        <f t="shared" si="20"/>
        <v>2</v>
      </c>
      <c r="S54" s="44">
        <f t="shared" si="20"/>
        <v>6</v>
      </c>
      <c r="T54" s="43">
        <f t="shared" si="20"/>
        <v>4</v>
      </c>
      <c r="U54" s="44">
        <f t="shared" si="20"/>
        <v>1</v>
      </c>
      <c r="V54" s="43">
        <f t="shared" si="20"/>
        <v>2</v>
      </c>
      <c r="W54" s="44">
        <f t="shared" si="20"/>
        <v>2</v>
      </c>
      <c r="X54" s="43">
        <f t="shared" si="20"/>
        <v>0</v>
      </c>
      <c r="Y54" s="44">
        <f t="shared" si="20"/>
        <v>1</v>
      </c>
      <c r="Z54" s="45"/>
      <c r="AA54" s="46">
        <f>(AA51+AA47+AA43+AA39+AA31+AA27+AA19+AA15+AA11+AA7+AA35+AA23)/2</f>
        <v>30</v>
      </c>
      <c r="AB54" s="39"/>
      <c r="AC54" s="39"/>
      <c r="AD54" s="39"/>
      <c r="AE54" s="39"/>
      <c r="AF54" s="39"/>
      <c r="AG54" s="39"/>
    </row>
    <row r="55" spans="1:33" ht="16.5" customHeight="1">
      <c r="A55" s="298"/>
      <c r="B55" s="76" t="s">
        <v>59</v>
      </c>
      <c r="C55" s="77" t="s">
        <v>42</v>
      </c>
      <c r="D55" s="76" t="s">
        <v>59</v>
      </c>
      <c r="E55" s="77" t="s">
        <v>42</v>
      </c>
      <c r="F55" s="76" t="s">
        <v>59</v>
      </c>
      <c r="G55" s="77" t="s">
        <v>42</v>
      </c>
      <c r="H55" s="76" t="s">
        <v>59</v>
      </c>
      <c r="I55" s="77" t="s">
        <v>42</v>
      </c>
      <c r="J55" s="76" t="s">
        <v>59</v>
      </c>
      <c r="K55" s="77" t="s">
        <v>42</v>
      </c>
      <c r="L55" s="76" t="s">
        <v>59</v>
      </c>
      <c r="M55" s="77" t="s">
        <v>42</v>
      </c>
      <c r="N55" s="76" t="s">
        <v>59</v>
      </c>
      <c r="O55" s="77" t="s">
        <v>42</v>
      </c>
      <c r="P55" s="76" t="s">
        <v>59</v>
      </c>
      <c r="Q55" s="77" t="s">
        <v>42</v>
      </c>
      <c r="R55" s="76" t="s">
        <v>59</v>
      </c>
      <c r="S55" s="77" t="s">
        <v>42</v>
      </c>
      <c r="T55" s="76" t="s">
        <v>59</v>
      </c>
      <c r="U55" s="77" t="s">
        <v>42</v>
      </c>
      <c r="V55" s="76" t="s">
        <v>59</v>
      </c>
      <c r="W55" s="77" t="s">
        <v>42</v>
      </c>
      <c r="X55" s="76" t="s">
        <v>59</v>
      </c>
      <c r="Y55" s="77" t="s">
        <v>42</v>
      </c>
      <c r="Z55" s="3"/>
      <c r="AA55" s="8"/>
      <c r="AB55" s="4"/>
      <c r="AC55" s="4"/>
      <c r="AD55" s="4"/>
      <c r="AE55" s="4"/>
      <c r="AF55" s="4"/>
      <c r="AG55" s="4"/>
    </row>
    <row r="56" spans="1:33" ht="91.5" customHeight="1">
      <c r="A56" s="1" t="s">
        <v>0</v>
      </c>
      <c r="B56" s="290" t="s">
        <v>4</v>
      </c>
      <c r="C56" s="291"/>
      <c r="D56" s="290" t="s">
        <v>2</v>
      </c>
      <c r="E56" s="291"/>
      <c r="F56" s="290" t="s">
        <v>19</v>
      </c>
      <c r="G56" s="309"/>
      <c r="H56" s="307" t="s">
        <v>20</v>
      </c>
      <c r="I56" s="308"/>
      <c r="J56" s="307" t="s">
        <v>7</v>
      </c>
      <c r="K56" s="308"/>
      <c r="L56" s="290" t="s">
        <v>21</v>
      </c>
      <c r="M56" s="291"/>
      <c r="N56" s="290" t="s">
        <v>1</v>
      </c>
      <c r="O56" s="291"/>
      <c r="P56" s="290" t="s">
        <v>23</v>
      </c>
      <c r="Q56" s="291"/>
      <c r="R56" s="290" t="s">
        <v>3</v>
      </c>
      <c r="S56" s="291"/>
      <c r="T56" s="290" t="s">
        <v>13</v>
      </c>
      <c r="U56" s="291"/>
      <c r="V56" s="290" t="s">
        <v>22</v>
      </c>
      <c r="W56" s="291"/>
      <c r="X56" s="290" t="s">
        <v>12</v>
      </c>
      <c r="Y56" s="291"/>
      <c r="Z56" s="5"/>
      <c r="AA56" s="2" t="s">
        <v>11</v>
      </c>
      <c r="AB56" s="4"/>
      <c r="AC56" s="4"/>
      <c r="AD56" s="4"/>
      <c r="AE56" s="4"/>
      <c r="AF56" s="4"/>
      <c r="AG56" s="4"/>
    </row>
  </sheetData>
  <mergeCells count="169">
    <mergeCell ref="P7:Q7"/>
    <mergeCell ref="P11:Q11"/>
    <mergeCell ref="P15:Q15"/>
    <mergeCell ref="J39:K39"/>
    <mergeCell ref="N23:O23"/>
    <mergeCell ref="L19:M19"/>
    <mergeCell ref="L31:M31"/>
    <mergeCell ref="P23:Q23"/>
    <mergeCell ref="J19:K19"/>
    <mergeCell ref="J47:K47"/>
    <mergeCell ref="J51:K51"/>
    <mergeCell ref="V35:W35"/>
    <mergeCell ref="V43:W43"/>
    <mergeCell ref="T51:U51"/>
    <mergeCell ref="L51:M51"/>
    <mergeCell ref="L43:M43"/>
    <mergeCell ref="N43:O43"/>
    <mergeCell ref="R43:S43"/>
    <mergeCell ref="P43:Q43"/>
    <mergeCell ref="X35:Y35"/>
    <mergeCell ref="J1:K1"/>
    <mergeCell ref="J7:K7"/>
    <mergeCell ref="J11:K11"/>
    <mergeCell ref="J15:K15"/>
    <mergeCell ref="J27:K27"/>
    <mergeCell ref="J31:K31"/>
    <mergeCell ref="J35:K35"/>
    <mergeCell ref="P1:Q1"/>
    <mergeCell ref="V23:W23"/>
    <mergeCell ref="B27:C27"/>
    <mergeCell ref="B39:C39"/>
    <mergeCell ref="A24:A27"/>
    <mergeCell ref="X23:Y23"/>
    <mergeCell ref="A32:A35"/>
    <mergeCell ref="B35:C35"/>
    <mergeCell ref="D35:E35"/>
    <mergeCell ref="F35:G35"/>
    <mergeCell ref="H35:I35"/>
    <mergeCell ref="L35:M35"/>
    <mergeCell ref="D23:E23"/>
    <mergeCell ref="H43:I43"/>
    <mergeCell ref="D39:E39"/>
    <mergeCell ref="H27:I27"/>
    <mergeCell ref="H31:I31"/>
    <mergeCell ref="H23:I23"/>
    <mergeCell ref="J43:K43"/>
    <mergeCell ref="V27:W27"/>
    <mergeCell ref="X56:Y56"/>
    <mergeCell ref="H56:I56"/>
    <mergeCell ref="L56:M56"/>
    <mergeCell ref="N56:O56"/>
    <mergeCell ref="J56:K56"/>
    <mergeCell ref="P56:Q56"/>
    <mergeCell ref="N51:O51"/>
    <mergeCell ref="P47:Q47"/>
    <mergeCell ref="P51:Q51"/>
    <mergeCell ref="B56:C56"/>
    <mergeCell ref="D56:E56"/>
    <mergeCell ref="V56:W56"/>
    <mergeCell ref="F56:G56"/>
    <mergeCell ref="T56:U56"/>
    <mergeCell ref="R56:S56"/>
    <mergeCell ref="D51:E51"/>
    <mergeCell ref="B51:C51"/>
    <mergeCell ref="V11:W11"/>
    <mergeCell ref="F11:G11"/>
    <mergeCell ref="H11:I11"/>
    <mergeCell ref="L11:M11"/>
    <mergeCell ref="N11:O11"/>
    <mergeCell ref="X1:Y1"/>
    <mergeCell ref="X7:Y7"/>
    <mergeCell ref="X47:Y47"/>
    <mergeCell ref="X15:Y15"/>
    <mergeCell ref="X19:Y19"/>
    <mergeCell ref="X27:Y27"/>
    <mergeCell ref="X31:Y31"/>
    <mergeCell ref="X43:Y43"/>
    <mergeCell ref="X11:Y11"/>
    <mergeCell ref="X39:Y39"/>
    <mergeCell ref="R1:S1"/>
    <mergeCell ref="R7:S7"/>
    <mergeCell ref="T11:U11"/>
    <mergeCell ref="R51:S51"/>
    <mergeCell ref="R15:S15"/>
    <mergeCell ref="R11:S11"/>
    <mergeCell ref="T1:U1"/>
    <mergeCell ref="T7:U7"/>
    <mergeCell ref="T47:U47"/>
    <mergeCell ref="T15:U15"/>
    <mergeCell ref="R19:S19"/>
    <mergeCell ref="R27:S27"/>
    <mergeCell ref="R31:S31"/>
    <mergeCell ref="N39:O39"/>
    <mergeCell ref="P19:Q19"/>
    <mergeCell ref="P27:Q27"/>
    <mergeCell ref="P31:Q31"/>
    <mergeCell ref="R35:S35"/>
    <mergeCell ref="P39:Q39"/>
    <mergeCell ref="R23:S23"/>
    <mergeCell ref="T19:U19"/>
    <mergeCell ref="T27:U27"/>
    <mergeCell ref="T31:U31"/>
    <mergeCell ref="T39:U39"/>
    <mergeCell ref="T23:U23"/>
    <mergeCell ref="T35:U35"/>
    <mergeCell ref="N1:O1"/>
    <mergeCell ref="N7:O7"/>
    <mergeCell ref="N47:O47"/>
    <mergeCell ref="N15:O15"/>
    <mergeCell ref="N19:O19"/>
    <mergeCell ref="N27:O27"/>
    <mergeCell ref="N35:O35"/>
    <mergeCell ref="L1:M1"/>
    <mergeCell ref="L7:M7"/>
    <mergeCell ref="L47:M47"/>
    <mergeCell ref="L15:M15"/>
    <mergeCell ref="L39:M39"/>
    <mergeCell ref="L23:M23"/>
    <mergeCell ref="B1:C1"/>
    <mergeCell ref="F27:G27"/>
    <mergeCell ref="F51:G51"/>
    <mergeCell ref="V39:W39"/>
    <mergeCell ref="V51:W51"/>
    <mergeCell ref="F39:G39"/>
    <mergeCell ref="H39:I39"/>
    <mergeCell ref="H51:I51"/>
    <mergeCell ref="H1:I1"/>
    <mergeCell ref="H7:I7"/>
    <mergeCell ref="F1:G1"/>
    <mergeCell ref="F7:G7"/>
    <mergeCell ref="F47:G47"/>
    <mergeCell ref="F19:G19"/>
    <mergeCell ref="F43:G43"/>
    <mergeCell ref="F23:G23"/>
    <mergeCell ref="D47:E47"/>
    <mergeCell ref="D43:E43"/>
    <mergeCell ref="B43:C43"/>
    <mergeCell ref="V15:W15"/>
    <mergeCell ref="V19:W19"/>
    <mergeCell ref="F31:G31"/>
    <mergeCell ref="B47:C47"/>
    <mergeCell ref="B31:C31"/>
    <mergeCell ref="H47:I47"/>
    <mergeCell ref="H15:I15"/>
    <mergeCell ref="R47:S47"/>
    <mergeCell ref="V31:W31"/>
    <mergeCell ref="D1:E1"/>
    <mergeCell ref="D27:E27"/>
    <mergeCell ref="D31:E31"/>
    <mergeCell ref="D7:E7"/>
    <mergeCell ref="D15:E15"/>
    <mergeCell ref="D19:E19"/>
    <mergeCell ref="V1:W1"/>
    <mergeCell ref="V7:W7"/>
    <mergeCell ref="A54:A55"/>
    <mergeCell ref="A40:A43"/>
    <mergeCell ref="A36:A39"/>
    <mergeCell ref="A48:A51"/>
    <mergeCell ref="A44:A47"/>
    <mergeCell ref="A4:A7"/>
    <mergeCell ref="A16:A19"/>
    <mergeCell ref="B11:C11"/>
    <mergeCell ref="A28:A31"/>
    <mergeCell ref="A8:A11"/>
    <mergeCell ref="A12:A15"/>
    <mergeCell ref="B15:C15"/>
    <mergeCell ref="B19:C19"/>
    <mergeCell ref="A20:A23"/>
    <mergeCell ref="B23:C23"/>
  </mergeCells>
  <printOptions/>
  <pageMargins left="0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4"/>
  <dimension ref="A1:AC48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1" width="4.28125" style="0" customWidth="1"/>
    <col min="22" max="22" width="15.421875" style="0" customWidth="1"/>
  </cols>
  <sheetData>
    <row r="1" spans="1:29" ht="91.5" customHeight="1">
      <c r="A1" s="1" t="s">
        <v>0</v>
      </c>
      <c r="B1" s="290" t="s">
        <v>18</v>
      </c>
      <c r="C1" s="291"/>
      <c r="D1" s="290" t="s">
        <v>2</v>
      </c>
      <c r="E1" s="291"/>
      <c r="F1" s="290" t="s">
        <v>19</v>
      </c>
      <c r="G1" s="291"/>
      <c r="H1" s="305" t="s">
        <v>20</v>
      </c>
      <c r="I1" s="306"/>
      <c r="J1" s="290" t="s">
        <v>21</v>
      </c>
      <c r="K1" s="291"/>
      <c r="L1" s="290" t="s">
        <v>1</v>
      </c>
      <c r="M1" s="291"/>
      <c r="N1" s="290" t="s">
        <v>3</v>
      </c>
      <c r="O1" s="291"/>
      <c r="P1" s="290" t="s">
        <v>13</v>
      </c>
      <c r="Q1" s="291"/>
      <c r="R1" s="290" t="s">
        <v>22</v>
      </c>
      <c r="S1" s="291"/>
      <c r="T1" s="290" t="s">
        <v>12</v>
      </c>
      <c r="U1" s="291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76" t="s">
        <v>59</v>
      </c>
      <c r="Q3" s="77" t="s">
        <v>42</v>
      </c>
      <c r="R3" s="76" t="s">
        <v>59</v>
      </c>
      <c r="S3" s="77" t="s">
        <v>42</v>
      </c>
      <c r="T3" s="76" t="s">
        <v>59</v>
      </c>
      <c r="U3" s="7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310" t="s">
        <v>18</v>
      </c>
      <c r="B4" s="17"/>
      <c r="C4" s="18"/>
      <c r="D4" s="13"/>
      <c r="E4" s="14"/>
      <c r="F4" s="13"/>
      <c r="G4" s="14"/>
      <c r="H4" s="13"/>
      <c r="I4" s="14"/>
      <c r="J4" s="13"/>
      <c r="K4" s="14"/>
      <c r="L4" s="13"/>
      <c r="M4" s="14"/>
      <c r="N4" s="13">
        <v>1</v>
      </c>
      <c r="O4" s="14">
        <v>1</v>
      </c>
      <c r="P4" s="13"/>
      <c r="Q4" s="14"/>
      <c r="R4" s="13"/>
      <c r="S4" s="14">
        <v>1</v>
      </c>
      <c r="T4" s="13"/>
      <c r="U4" s="14"/>
      <c r="V4" s="9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311"/>
      <c r="B5" s="19"/>
      <c r="C5" s="20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5"/>
      <c r="W5" s="10"/>
      <c r="X5" s="4"/>
      <c r="Y5" s="4"/>
      <c r="Z5" s="4"/>
      <c r="AA5" s="4"/>
      <c r="AB5" s="4"/>
      <c r="AC5" s="4"/>
    </row>
    <row r="6" spans="1:29" s="40" customFormat="1" ht="16.5" customHeight="1">
      <c r="A6" s="311"/>
      <c r="B6" s="33"/>
      <c r="C6" s="34"/>
      <c r="D6" s="35">
        <f aca="true" t="shared" si="0" ref="D6:U6">SUM(D4:D5)</f>
        <v>0</v>
      </c>
      <c r="E6" s="36">
        <f t="shared" si="0"/>
        <v>0</v>
      </c>
      <c r="F6" s="35">
        <f t="shared" si="0"/>
        <v>0</v>
      </c>
      <c r="G6" s="36">
        <f t="shared" si="0"/>
        <v>0</v>
      </c>
      <c r="H6" s="35">
        <f t="shared" si="0"/>
        <v>0</v>
      </c>
      <c r="I6" s="36">
        <f t="shared" si="0"/>
        <v>0</v>
      </c>
      <c r="J6" s="35">
        <f t="shared" si="0"/>
        <v>0</v>
      </c>
      <c r="K6" s="36">
        <f t="shared" si="0"/>
        <v>0</v>
      </c>
      <c r="L6" s="35">
        <f t="shared" si="0"/>
        <v>0</v>
      </c>
      <c r="M6" s="36">
        <f t="shared" si="0"/>
        <v>0</v>
      </c>
      <c r="N6" s="35">
        <f t="shared" si="0"/>
        <v>1</v>
      </c>
      <c r="O6" s="36">
        <f t="shared" si="0"/>
        <v>1</v>
      </c>
      <c r="P6" s="35">
        <f t="shared" si="0"/>
        <v>0</v>
      </c>
      <c r="Q6" s="36">
        <f t="shared" si="0"/>
        <v>0</v>
      </c>
      <c r="R6" s="35">
        <f t="shared" si="0"/>
        <v>0</v>
      </c>
      <c r="S6" s="36">
        <f t="shared" si="0"/>
        <v>1</v>
      </c>
      <c r="T6" s="35">
        <f t="shared" si="0"/>
        <v>0</v>
      </c>
      <c r="U6" s="36">
        <f t="shared" si="0"/>
        <v>0</v>
      </c>
      <c r="V6" s="37" t="s">
        <v>10</v>
      </c>
      <c r="W6" s="38"/>
      <c r="X6" s="39"/>
      <c r="Y6" s="39"/>
      <c r="Z6" s="39"/>
      <c r="AA6" s="39"/>
      <c r="AB6" s="39"/>
      <c r="AC6" s="39"/>
    </row>
    <row r="7" spans="1:29" ht="16.5" customHeight="1">
      <c r="A7" s="312"/>
      <c r="B7" s="22"/>
      <c r="C7" s="23"/>
      <c r="D7" s="292">
        <f>SUM(D6:E6)</f>
        <v>0</v>
      </c>
      <c r="E7" s="293"/>
      <c r="F7" s="292">
        <f>SUM(F6:G6)</f>
        <v>0</v>
      </c>
      <c r="G7" s="293"/>
      <c r="H7" s="292">
        <f>SUM(H6:I6)</f>
        <v>0</v>
      </c>
      <c r="I7" s="293"/>
      <c r="J7" s="292">
        <f>SUM(J6:K6)</f>
        <v>0</v>
      </c>
      <c r="K7" s="293"/>
      <c r="L7" s="292">
        <f>SUM(L6:M6)</f>
        <v>0</v>
      </c>
      <c r="M7" s="293"/>
      <c r="N7" s="292">
        <f>SUM(N6:O6)</f>
        <v>2</v>
      </c>
      <c r="O7" s="293"/>
      <c r="P7" s="292">
        <f>SUM(P6:Q6)</f>
        <v>0</v>
      </c>
      <c r="Q7" s="293"/>
      <c r="R7" s="292">
        <f>SUM(R6:S6)</f>
        <v>1</v>
      </c>
      <c r="S7" s="293"/>
      <c r="T7" s="292">
        <f>SUM(T6:U6)</f>
        <v>0</v>
      </c>
      <c r="U7" s="293"/>
      <c r="V7" s="6" t="s">
        <v>14</v>
      </c>
      <c r="W7" s="11">
        <f>SUM(B7:U7)</f>
        <v>3</v>
      </c>
      <c r="X7" s="4"/>
      <c r="Y7" s="4"/>
      <c r="Z7" s="4"/>
      <c r="AA7" s="4"/>
      <c r="AB7" s="4"/>
      <c r="AC7" s="4"/>
    </row>
    <row r="8" spans="1:29" ht="16.5" customHeight="1">
      <c r="A8" s="294" t="s">
        <v>2</v>
      </c>
      <c r="B8" s="13"/>
      <c r="C8" s="14"/>
      <c r="D8" s="17"/>
      <c r="E8" s="18"/>
      <c r="F8" s="13"/>
      <c r="G8" s="14"/>
      <c r="H8" s="13"/>
      <c r="I8" s="14"/>
      <c r="J8" s="13"/>
      <c r="K8" s="14"/>
      <c r="L8" s="13">
        <v>1</v>
      </c>
      <c r="M8" s="14"/>
      <c r="N8" s="13">
        <v>1</v>
      </c>
      <c r="O8" s="14"/>
      <c r="P8" s="13"/>
      <c r="Q8" s="14"/>
      <c r="R8" s="13"/>
      <c r="S8" s="14"/>
      <c r="T8" s="13">
        <v>1</v>
      </c>
      <c r="U8" s="14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295"/>
      <c r="B9" s="15"/>
      <c r="C9" s="16"/>
      <c r="D9" s="19"/>
      <c r="E9" s="20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T9" s="15"/>
      <c r="U9" s="16"/>
      <c r="V9" s="5"/>
      <c r="W9" s="10"/>
      <c r="X9" s="4"/>
      <c r="Y9" s="4"/>
      <c r="Z9" s="4"/>
      <c r="AA9" s="4"/>
      <c r="AB9" s="4"/>
      <c r="AC9" s="4"/>
    </row>
    <row r="10" spans="1:29" s="40" customFormat="1" ht="16.5" customHeight="1">
      <c r="A10" s="295"/>
      <c r="B10" s="35">
        <f>SUM(B8:B9)</f>
        <v>0</v>
      </c>
      <c r="C10" s="36">
        <f>SUM(C8:C9)</f>
        <v>0</v>
      </c>
      <c r="D10" s="33"/>
      <c r="E10" s="34"/>
      <c r="F10" s="35">
        <f aca="true" t="shared" si="1" ref="F10:U10">SUM(F8:F9)</f>
        <v>0</v>
      </c>
      <c r="G10" s="36">
        <f t="shared" si="1"/>
        <v>0</v>
      </c>
      <c r="H10" s="35">
        <f t="shared" si="1"/>
        <v>0</v>
      </c>
      <c r="I10" s="36">
        <f t="shared" si="1"/>
        <v>0</v>
      </c>
      <c r="J10" s="35">
        <f t="shared" si="1"/>
        <v>0</v>
      </c>
      <c r="K10" s="36">
        <f t="shared" si="1"/>
        <v>0</v>
      </c>
      <c r="L10" s="35">
        <f t="shared" si="1"/>
        <v>1</v>
      </c>
      <c r="M10" s="36">
        <f t="shared" si="1"/>
        <v>0</v>
      </c>
      <c r="N10" s="35">
        <f t="shared" si="1"/>
        <v>1</v>
      </c>
      <c r="O10" s="36">
        <f t="shared" si="1"/>
        <v>0</v>
      </c>
      <c r="P10" s="35">
        <f t="shared" si="1"/>
        <v>0</v>
      </c>
      <c r="Q10" s="36">
        <f t="shared" si="1"/>
        <v>0</v>
      </c>
      <c r="R10" s="35">
        <f t="shared" si="1"/>
        <v>0</v>
      </c>
      <c r="S10" s="36">
        <f t="shared" si="1"/>
        <v>0</v>
      </c>
      <c r="T10" s="35">
        <f t="shared" si="1"/>
        <v>1</v>
      </c>
      <c r="U10" s="36">
        <f t="shared" si="1"/>
        <v>0</v>
      </c>
      <c r="V10" s="37" t="s">
        <v>10</v>
      </c>
      <c r="W10" s="38"/>
      <c r="X10" s="39"/>
      <c r="Y10" s="39"/>
      <c r="Z10" s="39"/>
      <c r="AA10" s="39"/>
      <c r="AB10" s="39"/>
      <c r="AC10" s="39"/>
    </row>
    <row r="11" spans="1:29" ht="16.5" customHeight="1">
      <c r="A11" s="296"/>
      <c r="B11" s="292">
        <f>SUM(B10:C10)</f>
        <v>0</v>
      </c>
      <c r="C11" s="293"/>
      <c r="D11" s="22"/>
      <c r="E11" s="23"/>
      <c r="F11" s="292">
        <f>SUM(F10:G10)</f>
        <v>0</v>
      </c>
      <c r="G11" s="293"/>
      <c r="H11" s="292">
        <f>SUM(H10:I10)</f>
        <v>0</v>
      </c>
      <c r="I11" s="293"/>
      <c r="J11" s="292">
        <f>SUM(J10:K10)</f>
        <v>0</v>
      </c>
      <c r="K11" s="293"/>
      <c r="L11" s="292">
        <f>SUM(L10:M10)</f>
        <v>1</v>
      </c>
      <c r="M11" s="293"/>
      <c r="N11" s="292">
        <f>SUM(N10:O10)</f>
        <v>1</v>
      </c>
      <c r="O11" s="293"/>
      <c r="P11" s="292">
        <f>SUM(P10:Q10)</f>
        <v>0</v>
      </c>
      <c r="Q11" s="293"/>
      <c r="R11" s="292">
        <f>SUM(R10:S10)</f>
        <v>0</v>
      </c>
      <c r="S11" s="293"/>
      <c r="T11" s="292">
        <f>SUM(T10:U10)</f>
        <v>1</v>
      </c>
      <c r="U11" s="293"/>
      <c r="V11" s="6" t="s">
        <v>14</v>
      </c>
      <c r="W11" s="11">
        <f>SUM(B11:U11)</f>
        <v>3</v>
      </c>
      <c r="X11" s="4"/>
      <c r="Y11" s="4"/>
      <c r="Z11" s="4"/>
      <c r="AA11" s="4"/>
      <c r="AB11" s="4"/>
      <c r="AC11" s="4"/>
    </row>
    <row r="12" spans="1:29" ht="16.5" customHeight="1">
      <c r="A12" s="294" t="s">
        <v>19</v>
      </c>
      <c r="B12" s="13"/>
      <c r="C12" s="14"/>
      <c r="D12" s="13"/>
      <c r="E12" s="14"/>
      <c r="F12" s="17"/>
      <c r="G12" s="18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>
        <v>1</v>
      </c>
      <c r="U12" s="14"/>
      <c r="V12" s="5" t="s">
        <v>8</v>
      </c>
      <c r="W12" s="10"/>
      <c r="X12" s="4"/>
      <c r="Y12" s="4"/>
      <c r="Z12" s="4"/>
      <c r="AA12" s="4"/>
      <c r="AB12" s="4"/>
      <c r="AC12" s="4"/>
    </row>
    <row r="13" spans="1:29" ht="16.5" customHeight="1">
      <c r="A13" s="295"/>
      <c r="B13" s="15"/>
      <c r="C13" s="16"/>
      <c r="D13" s="15"/>
      <c r="E13" s="16"/>
      <c r="F13" s="19"/>
      <c r="G13" s="20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5"/>
      <c r="W13" s="10"/>
      <c r="X13" s="4"/>
      <c r="Y13" s="4"/>
      <c r="Z13" s="4"/>
      <c r="AA13" s="4"/>
      <c r="AB13" s="4"/>
      <c r="AC13" s="4"/>
    </row>
    <row r="14" spans="1:29" s="40" customFormat="1" ht="16.5" customHeight="1">
      <c r="A14" s="295"/>
      <c r="B14" s="35">
        <f>SUM(B12:B13)</f>
        <v>0</v>
      </c>
      <c r="C14" s="36">
        <f>SUM(C12:C13)</f>
        <v>0</v>
      </c>
      <c r="D14" s="35">
        <f>SUM(D12:D13)</f>
        <v>0</v>
      </c>
      <c r="E14" s="36">
        <f>SUM(E12:E13)</f>
        <v>0</v>
      </c>
      <c r="F14" s="33"/>
      <c r="G14" s="34"/>
      <c r="H14" s="35">
        <f aca="true" t="shared" si="2" ref="H14:U14">SUM(H12:H13)</f>
        <v>0</v>
      </c>
      <c r="I14" s="36">
        <f t="shared" si="2"/>
        <v>0</v>
      </c>
      <c r="J14" s="35">
        <f t="shared" si="2"/>
        <v>0</v>
      </c>
      <c r="K14" s="36">
        <f t="shared" si="2"/>
        <v>0</v>
      </c>
      <c r="L14" s="35">
        <f t="shared" si="2"/>
        <v>0</v>
      </c>
      <c r="M14" s="36">
        <f t="shared" si="2"/>
        <v>0</v>
      </c>
      <c r="N14" s="35">
        <f t="shared" si="2"/>
        <v>0</v>
      </c>
      <c r="O14" s="36">
        <f t="shared" si="2"/>
        <v>0</v>
      </c>
      <c r="P14" s="35">
        <f t="shared" si="2"/>
        <v>0</v>
      </c>
      <c r="Q14" s="36">
        <f t="shared" si="2"/>
        <v>0</v>
      </c>
      <c r="R14" s="35">
        <f t="shared" si="2"/>
        <v>0</v>
      </c>
      <c r="S14" s="36">
        <f t="shared" si="2"/>
        <v>0</v>
      </c>
      <c r="T14" s="35">
        <f t="shared" si="2"/>
        <v>1</v>
      </c>
      <c r="U14" s="36">
        <f t="shared" si="2"/>
        <v>0</v>
      </c>
      <c r="V14" s="37" t="s">
        <v>10</v>
      </c>
      <c r="W14" s="38"/>
      <c r="X14" s="39"/>
      <c r="Y14" s="39"/>
      <c r="Z14" s="39"/>
      <c r="AA14" s="39"/>
      <c r="AB14" s="39"/>
      <c r="AC14" s="39"/>
    </row>
    <row r="15" spans="1:29" ht="16.5" customHeight="1">
      <c r="A15" s="296"/>
      <c r="B15" s="292">
        <f>SUM(B14:C14)</f>
        <v>0</v>
      </c>
      <c r="C15" s="293"/>
      <c r="D15" s="292">
        <f>SUM(D14:E14)</f>
        <v>0</v>
      </c>
      <c r="E15" s="293"/>
      <c r="F15" s="22"/>
      <c r="G15" s="23"/>
      <c r="H15" s="292">
        <f>SUM(H14:I14)</f>
        <v>0</v>
      </c>
      <c r="I15" s="293"/>
      <c r="J15" s="292">
        <f>SUM(J14:K14)</f>
        <v>0</v>
      </c>
      <c r="K15" s="293"/>
      <c r="L15" s="292">
        <f>SUM(L14:M14)</f>
        <v>0</v>
      </c>
      <c r="M15" s="293"/>
      <c r="N15" s="292">
        <f>SUM(N14:O14)</f>
        <v>0</v>
      </c>
      <c r="O15" s="293"/>
      <c r="P15" s="292">
        <f>SUM(P14:Q14)</f>
        <v>0</v>
      </c>
      <c r="Q15" s="293"/>
      <c r="R15" s="292">
        <f>SUM(R14:S14)</f>
        <v>0</v>
      </c>
      <c r="S15" s="293"/>
      <c r="T15" s="292">
        <f>SUM(T14:U14)</f>
        <v>1</v>
      </c>
      <c r="U15" s="293"/>
      <c r="V15" s="6" t="s">
        <v>14</v>
      </c>
      <c r="W15" s="11">
        <f>SUM(B15:U15)</f>
        <v>1</v>
      </c>
      <c r="X15" s="4"/>
      <c r="Y15" s="4"/>
      <c r="Z15" s="4"/>
      <c r="AA15" s="4"/>
      <c r="AB15" s="4"/>
      <c r="AC15" s="4"/>
    </row>
    <row r="16" spans="1:29" ht="16.5" customHeight="1">
      <c r="A16" s="294" t="s">
        <v>20</v>
      </c>
      <c r="B16" s="13"/>
      <c r="C16" s="14"/>
      <c r="D16" s="13"/>
      <c r="E16" s="14"/>
      <c r="F16" s="13"/>
      <c r="G16" s="14"/>
      <c r="H16" s="17"/>
      <c r="I16" s="18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>
        <v>2</v>
      </c>
      <c r="U16" s="14"/>
      <c r="V16" s="5" t="s">
        <v>8</v>
      </c>
      <c r="W16" s="10"/>
      <c r="X16" s="4"/>
      <c r="Y16" s="4"/>
      <c r="Z16" s="4"/>
      <c r="AA16" s="4"/>
      <c r="AB16" s="4"/>
      <c r="AC16" s="4"/>
    </row>
    <row r="17" spans="1:29" ht="16.5" customHeight="1">
      <c r="A17" s="295"/>
      <c r="B17" s="15"/>
      <c r="C17" s="16"/>
      <c r="D17" s="15"/>
      <c r="E17" s="16"/>
      <c r="F17" s="15"/>
      <c r="G17" s="16"/>
      <c r="H17" s="19"/>
      <c r="I17" s="20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5"/>
      <c r="W17" s="10"/>
      <c r="X17" s="4"/>
      <c r="Y17" s="4"/>
      <c r="Z17" s="4"/>
      <c r="AA17" s="4"/>
      <c r="AB17" s="4"/>
      <c r="AC17" s="4"/>
    </row>
    <row r="18" spans="1:29" s="40" customFormat="1" ht="16.5" customHeight="1">
      <c r="A18" s="295"/>
      <c r="B18" s="35">
        <f aca="true" t="shared" si="3" ref="B18:G18">SUM(B16:B17)</f>
        <v>0</v>
      </c>
      <c r="C18" s="36">
        <f t="shared" si="3"/>
        <v>0</v>
      </c>
      <c r="D18" s="35">
        <f t="shared" si="3"/>
        <v>0</v>
      </c>
      <c r="E18" s="36">
        <f t="shared" si="3"/>
        <v>0</v>
      </c>
      <c r="F18" s="35">
        <f t="shared" si="3"/>
        <v>0</v>
      </c>
      <c r="G18" s="36">
        <f t="shared" si="3"/>
        <v>0</v>
      </c>
      <c r="H18" s="33"/>
      <c r="I18" s="34"/>
      <c r="J18" s="35">
        <f aca="true" t="shared" si="4" ref="J18:U18">SUM(J16:J17)</f>
        <v>0</v>
      </c>
      <c r="K18" s="36">
        <f t="shared" si="4"/>
        <v>0</v>
      </c>
      <c r="L18" s="35">
        <f t="shared" si="4"/>
        <v>0</v>
      </c>
      <c r="M18" s="36">
        <f t="shared" si="4"/>
        <v>0</v>
      </c>
      <c r="N18" s="35">
        <f t="shared" si="4"/>
        <v>0</v>
      </c>
      <c r="O18" s="36">
        <f t="shared" si="4"/>
        <v>0</v>
      </c>
      <c r="P18" s="35">
        <f t="shared" si="4"/>
        <v>0</v>
      </c>
      <c r="Q18" s="36">
        <f t="shared" si="4"/>
        <v>0</v>
      </c>
      <c r="R18" s="35">
        <f t="shared" si="4"/>
        <v>0</v>
      </c>
      <c r="S18" s="36">
        <f t="shared" si="4"/>
        <v>0</v>
      </c>
      <c r="T18" s="35">
        <f t="shared" si="4"/>
        <v>2</v>
      </c>
      <c r="U18" s="36">
        <f t="shared" si="4"/>
        <v>0</v>
      </c>
      <c r="V18" s="37" t="s">
        <v>10</v>
      </c>
      <c r="W18" s="38"/>
      <c r="X18" s="39"/>
      <c r="Y18" s="39"/>
      <c r="Z18" s="39"/>
      <c r="AA18" s="39"/>
      <c r="AB18" s="39"/>
      <c r="AC18" s="39"/>
    </row>
    <row r="19" spans="1:29" ht="16.5" customHeight="1">
      <c r="A19" s="296"/>
      <c r="B19" s="292">
        <f>SUM(B18:C18)</f>
        <v>0</v>
      </c>
      <c r="C19" s="293"/>
      <c r="D19" s="292">
        <f>SUM(D18:E18)</f>
        <v>0</v>
      </c>
      <c r="E19" s="293"/>
      <c r="F19" s="292">
        <f>SUM(F18:G18)</f>
        <v>0</v>
      </c>
      <c r="G19" s="293"/>
      <c r="H19" s="22"/>
      <c r="I19" s="23"/>
      <c r="J19" s="292">
        <f>SUM(J18:K18)</f>
        <v>0</v>
      </c>
      <c r="K19" s="293"/>
      <c r="L19" s="292">
        <f>SUM(L18:M18)</f>
        <v>0</v>
      </c>
      <c r="M19" s="293"/>
      <c r="N19" s="292">
        <f>SUM(N18:O18)</f>
        <v>0</v>
      </c>
      <c r="O19" s="293"/>
      <c r="P19" s="292">
        <f>SUM(P18:Q18)</f>
        <v>0</v>
      </c>
      <c r="Q19" s="293"/>
      <c r="R19" s="292">
        <f>SUM(R18:S18)</f>
        <v>0</v>
      </c>
      <c r="S19" s="293"/>
      <c r="T19" s="292">
        <f>SUM(T18:U18)</f>
        <v>2</v>
      </c>
      <c r="U19" s="293"/>
      <c r="V19" s="6" t="s">
        <v>14</v>
      </c>
      <c r="W19" s="11">
        <f>SUM(B19:U19)</f>
        <v>2</v>
      </c>
      <c r="X19" s="4"/>
      <c r="Y19" s="4"/>
      <c r="Z19" s="4"/>
      <c r="AA19" s="4"/>
      <c r="AB19" s="4"/>
      <c r="AC19" s="4"/>
    </row>
    <row r="20" spans="1:29" ht="16.5" customHeight="1">
      <c r="A20" s="294" t="s">
        <v>21</v>
      </c>
      <c r="B20" s="13"/>
      <c r="C20" s="14"/>
      <c r="D20" s="13"/>
      <c r="E20" s="14"/>
      <c r="F20" s="13"/>
      <c r="G20" s="14"/>
      <c r="H20" s="13"/>
      <c r="I20" s="14"/>
      <c r="J20" s="17"/>
      <c r="K20" s="18"/>
      <c r="L20" s="13"/>
      <c r="M20" s="14"/>
      <c r="N20" s="13">
        <v>1</v>
      </c>
      <c r="O20" s="14"/>
      <c r="P20" s="13">
        <v>1</v>
      </c>
      <c r="Q20" s="14">
        <v>1</v>
      </c>
      <c r="R20" s="13">
        <v>1</v>
      </c>
      <c r="S20" s="14"/>
      <c r="T20" s="13">
        <v>1</v>
      </c>
      <c r="U20" s="14"/>
      <c r="V20" s="5" t="s">
        <v>8</v>
      </c>
      <c r="W20" s="10"/>
      <c r="X20" s="4"/>
      <c r="Y20" s="4"/>
      <c r="Z20" s="4"/>
      <c r="AA20" s="4"/>
      <c r="AB20" s="4"/>
      <c r="AC20" s="4"/>
    </row>
    <row r="21" spans="1:29" ht="16.5" customHeight="1">
      <c r="A21" s="295"/>
      <c r="B21" s="15"/>
      <c r="C21" s="16"/>
      <c r="D21" s="15"/>
      <c r="E21" s="16"/>
      <c r="F21" s="15"/>
      <c r="G21" s="16"/>
      <c r="H21" s="15"/>
      <c r="I21" s="16"/>
      <c r="J21" s="19"/>
      <c r="K21" s="20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5"/>
      <c r="W21" s="10"/>
      <c r="X21" s="4"/>
      <c r="Y21" s="4"/>
      <c r="Z21" s="4"/>
      <c r="AA21" s="4"/>
      <c r="AB21" s="4"/>
      <c r="AC21" s="4"/>
    </row>
    <row r="22" spans="1:29" s="40" customFormat="1" ht="16.5" customHeight="1">
      <c r="A22" s="295"/>
      <c r="B22" s="35">
        <f aca="true" t="shared" si="5" ref="B22:I22">SUM(B20:B21)</f>
        <v>0</v>
      </c>
      <c r="C22" s="36">
        <f t="shared" si="5"/>
        <v>0</v>
      </c>
      <c r="D22" s="35">
        <f t="shared" si="5"/>
        <v>0</v>
      </c>
      <c r="E22" s="36">
        <f t="shared" si="5"/>
        <v>0</v>
      </c>
      <c r="F22" s="35">
        <f t="shared" si="5"/>
        <v>0</v>
      </c>
      <c r="G22" s="36">
        <f t="shared" si="5"/>
        <v>0</v>
      </c>
      <c r="H22" s="35">
        <f t="shared" si="5"/>
        <v>0</v>
      </c>
      <c r="I22" s="36">
        <f t="shared" si="5"/>
        <v>0</v>
      </c>
      <c r="J22" s="33"/>
      <c r="K22" s="34"/>
      <c r="L22" s="35">
        <f aca="true" t="shared" si="6" ref="L22:U22">SUM(L20:L21)</f>
        <v>0</v>
      </c>
      <c r="M22" s="36">
        <f t="shared" si="6"/>
        <v>0</v>
      </c>
      <c r="N22" s="35">
        <f t="shared" si="6"/>
        <v>1</v>
      </c>
      <c r="O22" s="36">
        <f t="shared" si="6"/>
        <v>0</v>
      </c>
      <c r="P22" s="35">
        <f t="shared" si="6"/>
        <v>1</v>
      </c>
      <c r="Q22" s="36">
        <f t="shared" si="6"/>
        <v>1</v>
      </c>
      <c r="R22" s="35">
        <f t="shared" si="6"/>
        <v>1</v>
      </c>
      <c r="S22" s="36">
        <f t="shared" si="6"/>
        <v>0</v>
      </c>
      <c r="T22" s="35">
        <f t="shared" si="6"/>
        <v>1</v>
      </c>
      <c r="U22" s="36">
        <f t="shared" si="6"/>
        <v>0</v>
      </c>
      <c r="V22" s="37" t="s">
        <v>10</v>
      </c>
      <c r="W22" s="38"/>
      <c r="X22" s="39"/>
      <c r="Y22" s="39"/>
      <c r="Z22" s="39"/>
      <c r="AA22" s="39"/>
      <c r="AB22" s="39"/>
      <c r="AC22" s="39"/>
    </row>
    <row r="23" spans="1:29" ht="16.5" customHeight="1">
      <c r="A23" s="296"/>
      <c r="B23" s="292">
        <f>SUM(B22:C22)</f>
        <v>0</v>
      </c>
      <c r="C23" s="293"/>
      <c r="D23" s="292">
        <f>SUM(D22:E22)</f>
        <v>0</v>
      </c>
      <c r="E23" s="293"/>
      <c r="F23" s="292">
        <f>SUM(F22:G22)</f>
        <v>0</v>
      </c>
      <c r="G23" s="293"/>
      <c r="H23" s="292">
        <f>SUM(H22:I22)</f>
        <v>0</v>
      </c>
      <c r="I23" s="293"/>
      <c r="J23" s="22"/>
      <c r="K23" s="23"/>
      <c r="L23" s="292">
        <f>SUM(L22:M22)</f>
        <v>0</v>
      </c>
      <c r="M23" s="293"/>
      <c r="N23" s="292">
        <f>SUM(N22:O22)</f>
        <v>1</v>
      </c>
      <c r="O23" s="293"/>
      <c r="P23" s="292">
        <f>SUM(P22:Q22)</f>
        <v>2</v>
      </c>
      <c r="Q23" s="293"/>
      <c r="R23" s="292">
        <f>SUM(R22:S22)</f>
        <v>1</v>
      </c>
      <c r="S23" s="293"/>
      <c r="T23" s="292">
        <f>SUM(T22:U22)</f>
        <v>1</v>
      </c>
      <c r="U23" s="293"/>
      <c r="V23" s="6" t="s">
        <v>14</v>
      </c>
      <c r="W23" s="11">
        <f>SUM(B23:U23)</f>
        <v>5</v>
      </c>
      <c r="X23" s="4"/>
      <c r="Y23" s="4"/>
      <c r="Z23" s="4"/>
      <c r="AA23" s="4"/>
      <c r="AB23" s="4"/>
      <c r="AC23" s="4"/>
    </row>
    <row r="24" spans="1:29" ht="16.5" customHeight="1">
      <c r="A24" s="294" t="s">
        <v>1</v>
      </c>
      <c r="B24" s="13"/>
      <c r="C24" s="14"/>
      <c r="D24" s="13"/>
      <c r="E24" s="14">
        <v>1</v>
      </c>
      <c r="F24" s="13"/>
      <c r="G24" s="14"/>
      <c r="H24" s="13"/>
      <c r="I24" s="14"/>
      <c r="J24" s="13"/>
      <c r="K24" s="14"/>
      <c r="L24" s="17"/>
      <c r="M24" s="18"/>
      <c r="N24" s="13"/>
      <c r="O24" s="14"/>
      <c r="P24" s="13"/>
      <c r="Q24" s="14">
        <v>1</v>
      </c>
      <c r="R24" s="13"/>
      <c r="S24" s="14"/>
      <c r="T24" s="13">
        <v>1</v>
      </c>
      <c r="U24" s="14">
        <v>1</v>
      </c>
      <c r="V24" s="5" t="s">
        <v>8</v>
      </c>
      <c r="W24" s="10"/>
      <c r="X24" s="4"/>
      <c r="Y24" s="4"/>
      <c r="Z24" s="4"/>
      <c r="AA24" s="4"/>
      <c r="AB24" s="4"/>
      <c r="AC24" s="4"/>
    </row>
    <row r="25" spans="1:29" ht="16.5" customHeight="1">
      <c r="A25" s="295"/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19"/>
      <c r="M25" s="20"/>
      <c r="N25" s="15"/>
      <c r="O25" s="16"/>
      <c r="P25" s="15"/>
      <c r="Q25" s="16"/>
      <c r="R25" s="15"/>
      <c r="S25" s="16"/>
      <c r="T25" s="15"/>
      <c r="U25" s="16"/>
      <c r="V25" s="5"/>
      <c r="W25" s="10"/>
      <c r="X25" s="4"/>
      <c r="Y25" s="4"/>
      <c r="Z25" s="4"/>
      <c r="AA25" s="4"/>
      <c r="AB25" s="4"/>
      <c r="AC25" s="4"/>
    </row>
    <row r="26" spans="1:29" s="40" customFormat="1" ht="16.5" customHeight="1">
      <c r="A26" s="295"/>
      <c r="B26" s="35">
        <f aca="true" t="shared" si="7" ref="B26:K26">SUM(B24:B25)</f>
        <v>0</v>
      </c>
      <c r="C26" s="36">
        <f t="shared" si="7"/>
        <v>0</v>
      </c>
      <c r="D26" s="35">
        <f t="shared" si="7"/>
        <v>0</v>
      </c>
      <c r="E26" s="36">
        <f t="shared" si="7"/>
        <v>1</v>
      </c>
      <c r="F26" s="35">
        <f t="shared" si="7"/>
        <v>0</v>
      </c>
      <c r="G26" s="36">
        <f t="shared" si="7"/>
        <v>0</v>
      </c>
      <c r="H26" s="35">
        <f t="shared" si="7"/>
        <v>0</v>
      </c>
      <c r="I26" s="36">
        <f t="shared" si="7"/>
        <v>0</v>
      </c>
      <c r="J26" s="35">
        <f t="shared" si="7"/>
        <v>0</v>
      </c>
      <c r="K26" s="36">
        <f t="shared" si="7"/>
        <v>0</v>
      </c>
      <c r="L26" s="33"/>
      <c r="M26" s="34"/>
      <c r="N26" s="35">
        <f aca="true" t="shared" si="8" ref="N26:U26">SUM(N24:N25)</f>
        <v>0</v>
      </c>
      <c r="O26" s="36">
        <f t="shared" si="8"/>
        <v>0</v>
      </c>
      <c r="P26" s="35">
        <f t="shared" si="8"/>
        <v>0</v>
      </c>
      <c r="Q26" s="36">
        <f t="shared" si="8"/>
        <v>1</v>
      </c>
      <c r="R26" s="35">
        <f t="shared" si="8"/>
        <v>0</v>
      </c>
      <c r="S26" s="36">
        <f t="shared" si="8"/>
        <v>0</v>
      </c>
      <c r="T26" s="35">
        <f t="shared" si="8"/>
        <v>1</v>
      </c>
      <c r="U26" s="36">
        <f t="shared" si="8"/>
        <v>1</v>
      </c>
      <c r="V26" s="37" t="s">
        <v>10</v>
      </c>
      <c r="W26" s="38"/>
      <c r="X26" s="39"/>
      <c r="Y26" s="39"/>
      <c r="Z26" s="39"/>
      <c r="AA26" s="39"/>
      <c r="AB26" s="39"/>
      <c r="AC26" s="39"/>
    </row>
    <row r="27" spans="1:29" ht="16.5" customHeight="1">
      <c r="A27" s="296"/>
      <c r="B27" s="292">
        <f>SUM(B26:C26)</f>
        <v>0</v>
      </c>
      <c r="C27" s="293"/>
      <c r="D27" s="292">
        <f>SUM(D26:E26)</f>
        <v>1</v>
      </c>
      <c r="E27" s="293"/>
      <c r="F27" s="292">
        <f>SUM(F26:G26)</f>
        <v>0</v>
      </c>
      <c r="G27" s="293"/>
      <c r="H27" s="292">
        <f>SUM(H26:I26)</f>
        <v>0</v>
      </c>
      <c r="I27" s="293"/>
      <c r="J27" s="292">
        <f>SUM(J26:K26)</f>
        <v>0</v>
      </c>
      <c r="K27" s="293"/>
      <c r="L27" s="22"/>
      <c r="M27" s="23"/>
      <c r="N27" s="292">
        <f>SUM(N26:O26)</f>
        <v>0</v>
      </c>
      <c r="O27" s="293"/>
      <c r="P27" s="292">
        <f>SUM(P26:Q26)</f>
        <v>1</v>
      </c>
      <c r="Q27" s="293"/>
      <c r="R27" s="292">
        <f>SUM(R26:S26)</f>
        <v>0</v>
      </c>
      <c r="S27" s="293"/>
      <c r="T27" s="292">
        <f>SUM(T26:U26)</f>
        <v>2</v>
      </c>
      <c r="U27" s="293"/>
      <c r="V27" s="6" t="s">
        <v>14</v>
      </c>
      <c r="W27" s="11">
        <f>SUM(B27:U27)</f>
        <v>4</v>
      </c>
      <c r="X27" s="4"/>
      <c r="Y27" s="4"/>
      <c r="Z27" s="4"/>
      <c r="AA27" s="4"/>
      <c r="AB27" s="4"/>
      <c r="AC27" s="4"/>
    </row>
    <row r="28" spans="1:29" ht="16.5" customHeight="1">
      <c r="A28" s="294" t="s">
        <v>3</v>
      </c>
      <c r="B28" s="13">
        <v>1</v>
      </c>
      <c r="C28" s="14">
        <v>1</v>
      </c>
      <c r="D28" s="13"/>
      <c r="E28" s="14">
        <v>1</v>
      </c>
      <c r="F28" s="13"/>
      <c r="G28" s="14"/>
      <c r="H28" s="13"/>
      <c r="I28" s="14"/>
      <c r="J28" s="13"/>
      <c r="K28" s="14">
        <v>1</v>
      </c>
      <c r="L28" s="13"/>
      <c r="M28" s="14"/>
      <c r="N28" s="17"/>
      <c r="O28" s="18"/>
      <c r="P28" s="13"/>
      <c r="Q28" s="14"/>
      <c r="R28" s="13"/>
      <c r="S28" s="14">
        <v>1</v>
      </c>
      <c r="T28" s="13"/>
      <c r="U28" s="14">
        <v>1</v>
      </c>
      <c r="V28" s="5" t="s">
        <v>8</v>
      </c>
      <c r="W28" s="10"/>
      <c r="X28" s="4"/>
      <c r="Y28" s="4"/>
      <c r="Z28" s="4"/>
      <c r="AA28" s="4"/>
      <c r="AB28" s="4"/>
      <c r="AC28" s="4"/>
    </row>
    <row r="29" spans="1:29" s="40" customFormat="1" ht="16.5" customHeight="1">
      <c r="A29" s="295"/>
      <c r="B29" s="15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19"/>
      <c r="O29" s="20"/>
      <c r="P29" s="15"/>
      <c r="Q29" s="16"/>
      <c r="R29" s="15"/>
      <c r="S29" s="16"/>
      <c r="T29" s="15"/>
      <c r="U29" s="16"/>
      <c r="V29" s="42"/>
      <c r="W29" s="38"/>
      <c r="X29" s="39"/>
      <c r="Y29" s="39"/>
      <c r="Z29" s="39"/>
      <c r="AA29" s="39"/>
      <c r="AB29" s="39"/>
      <c r="AC29" s="39"/>
    </row>
    <row r="30" spans="1:29" ht="16.5" customHeight="1">
      <c r="A30" s="295"/>
      <c r="B30" s="35">
        <f aca="true" t="shared" si="9" ref="B30:M30">SUM(B28:B29)</f>
        <v>1</v>
      </c>
      <c r="C30" s="36">
        <f t="shared" si="9"/>
        <v>1</v>
      </c>
      <c r="D30" s="35">
        <f t="shared" si="9"/>
        <v>0</v>
      </c>
      <c r="E30" s="36">
        <f t="shared" si="9"/>
        <v>1</v>
      </c>
      <c r="F30" s="35">
        <f t="shared" si="9"/>
        <v>0</v>
      </c>
      <c r="G30" s="36">
        <f t="shared" si="9"/>
        <v>0</v>
      </c>
      <c r="H30" s="35">
        <f t="shared" si="9"/>
        <v>0</v>
      </c>
      <c r="I30" s="36">
        <f t="shared" si="9"/>
        <v>0</v>
      </c>
      <c r="J30" s="35">
        <f t="shared" si="9"/>
        <v>0</v>
      </c>
      <c r="K30" s="36">
        <f t="shared" si="9"/>
        <v>1</v>
      </c>
      <c r="L30" s="35">
        <f t="shared" si="9"/>
        <v>0</v>
      </c>
      <c r="M30" s="36">
        <f t="shared" si="9"/>
        <v>0</v>
      </c>
      <c r="N30" s="21"/>
      <c r="O30" s="20"/>
      <c r="P30" s="35">
        <f aca="true" t="shared" si="10" ref="P30:U30">SUM(P28:P29)</f>
        <v>0</v>
      </c>
      <c r="Q30" s="36">
        <f t="shared" si="10"/>
        <v>0</v>
      </c>
      <c r="R30" s="35">
        <f t="shared" si="10"/>
        <v>0</v>
      </c>
      <c r="S30" s="36">
        <f t="shared" si="10"/>
        <v>1</v>
      </c>
      <c r="T30" s="35">
        <f t="shared" si="10"/>
        <v>0</v>
      </c>
      <c r="U30" s="36">
        <f t="shared" si="10"/>
        <v>1</v>
      </c>
      <c r="V30" s="37" t="s">
        <v>10</v>
      </c>
      <c r="W30" s="10"/>
      <c r="X30" s="4"/>
      <c r="Y30" s="4"/>
      <c r="Z30" s="4"/>
      <c r="AA30" s="4"/>
      <c r="AB30" s="4"/>
      <c r="AC30" s="4"/>
    </row>
    <row r="31" spans="1:29" ht="16.5" customHeight="1">
      <c r="A31" s="296"/>
      <c r="B31" s="292">
        <f>SUM(B30:C30)</f>
        <v>2</v>
      </c>
      <c r="C31" s="293"/>
      <c r="D31" s="292">
        <f>SUM(D30:E30)</f>
        <v>1</v>
      </c>
      <c r="E31" s="293"/>
      <c r="F31" s="292">
        <f>SUM(F30:G30)</f>
        <v>0</v>
      </c>
      <c r="G31" s="293"/>
      <c r="H31" s="292">
        <f>SUM(H30:I30)</f>
        <v>0</v>
      </c>
      <c r="I31" s="293"/>
      <c r="J31" s="292">
        <f>SUM(J30:K30)</f>
        <v>1</v>
      </c>
      <c r="K31" s="293"/>
      <c r="L31" s="292">
        <f>SUM(L30:M30)</f>
        <v>0</v>
      </c>
      <c r="M31" s="293"/>
      <c r="N31" s="22"/>
      <c r="O31" s="23"/>
      <c r="P31" s="292">
        <f>SUM(P30:Q30)</f>
        <v>0</v>
      </c>
      <c r="Q31" s="293"/>
      <c r="R31" s="292">
        <f>SUM(R30:S30)</f>
        <v>1</v>
      </c>
      <c r="S31" s="293"/>
      <c r="T31" s="292">
        <f>SUM(T30:U30)</f>
        <v>1</v>
      </c>
      <c r="U31" s="293"/>
      <c r="V31" s="6" t="s">
        <v>14</v>
      </c>
      <c r="W31" s="11">
        <f>SUM(B31:U31)</f>
        <v>6</v>
      </c>
      <c r="X31" s="4"/>
      <c r="Y31" s="4"/>
      <c r="Z31" s="4"/>
      <c r="AA31" s="4"/>
      <c r="AB31" s="4"/>
      <c r="AC31" s="4"/>
    </row>
    <row r="32" spans="1:29" ht="16.5" customHeight="1">
      <c r="A32" s="299" t="s">
        <v>13</v>
      </c>
      <c r="B32" s="13"/>
      <c r="C32" s="14"/>
      <c r="D32" s="13"/>
      <c r="E32" s="14"/>
      <c r="F32" s="13"/>
      <c r="G32" s="14"/>
      <c r="H32" s="13"/>
      <c r="I32" s="14"/>
      <c r="J32" s="13">
        <v>1</v>
      </c>
      <c r="K32" s="14">
        <v>1</v>
      </c>
      <c r="L32" s="13">
        <v>1</v>
      </c>
      <c r="M32" s="14"/>
      <c r="N32" s="13"/>
      <c r="O32" s="14"/>
      <c r="P32" s="17"/>
      <c r="Q32" s="18"/>
      <c r="R32" s="13"/>
      <c r="S32" s="14"/>
      <c r="T32" s="13"/>
      <c r="U32" s="14">
        <v>1</v>
      </c>
      <c r="V32" s="5" t="s">
        <v>8</v>
      </c>
      <c r="W32" s="10"/>
      <c r="X32" s="4"/>
      <c r="Y32" s="4"/>
      <c r="Z32" s="4"/>
      <c r="AA32" s="4"/>
      <c r="AB32" s="4"/>
      <c r="AC32" s="4"/>
    </row>
    <row r="33" spans="1:29" ht="16.5" customHeight="1">
      <c r="A33" s="300"/>
      <c r="B33" s="15"/>
      <c r="C33" s="16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9"/>
      <c r="Q33" s="20"/>
      <c r="R33" s="15"/>
      <c r="S33" s="16"/>
      <c r="T33" s="15"/>
      <c r="U33" s="16"/>
      <c r="V33" s="5"/>
      <c r="W33" s="10"/>
      <c r="X33" s="4"/>
      <c r="Y33" s="4"/>
      <c r="Z33" s="4"/>
      <c r="AA33" s="4"/>
      <c r="AB33" s="4"/>
      <c r="AC33" s="4"/>
    </row>
    <row r="34" spans="1:29" s="40" customFormat="1" ht="16.5" customHeight="1">
      <c r="A34" s="300"/>
      <c r="B34" s="35">
        <f aca="true" t="shared" si="11" ref="B34:O34">SUM(B32:B33)</f>
        <v>0</v>
      </c>
      <c r="C34" s="36">
        <f t="shared" si="11"/>
        <v>0</v>
      </c>
      <c r="D34" s="35">
        <f t="shared" si="11"/>
        <v>0</v>
      </c>
      <c r="E34" s="36">
        <f t="shared" si="11"/>
        <v>0</v>
      </c>
      <c r="F34" s="35">
        <f t="shared" si="11"/>
        <v>0</v>
      </c>
      <c r="G34" s="36">
        <f t="shared" si="11"/>
        <v>0</v>
      </c>
      <c r="H34" s="35">
        <f t="shared" si="11"/>
        <v>0</v>
      </c>
      <c r="I34" s="36">
        <f t="shared" si="11"/>
        <v>0</v>
      </c>
      <c r="J34" s="35">
        <f t="shared" si="11"/>
        <v>1</v>
      </c>
      <c r="K34" s="36">
        <f t="shared" si="11"/>
        <v>1</v>
      </c>
      <c r="L34" s="35">
        <f t="shared" si="11"/>
        <v>1</v>
      </c>
      <c r="M34" s="36">
        <f t="shared" si="11"/>
        <v>0</v>
      </c>
      <c r="N34" s="35">
        <f t="shared" si="11"/>
        <v>0</v>
      </c>
      <c r="O34" s="36">
        <f t="shared" si="11"/>
        <v>0</v>
      </c>
      <c r="P34" s="33"/>
      <c r="Q34" s="34"/>
      <c r="R34" s="35">
        <f>SUM(R32:R33)</f>
        <v>0</v>
      </c>
      <c r="S34" s="36">
        <f>SUM(S32:S33)</f>
        <v>0</v>
      </c>
      <c r="T34" s="35">
        <f>SUM(T32:T33)</f>
        <v>0</v>
      </c>
      <c r="U34" s="36">
        <f>SUM(U32:U33)</f>
        <v>1</v>
      </c>
      <c r="V34" s="37" t="s">
        <v>10</v>
      </c>
      <c r="W34" s="38"/>
      <c r="X34" s="39"/>
      <c r="Y34" s="39"/>
      <c r="Z34" s="39"/>
      <c r="AA34" s="39"/>
      <c r="AB34" s="39"/>
      <c r="AC34" s="39"/>
    </row>
    <row r="35" spans="1:29" ht="16.5" customHeight="1">
      <c r="A35" s="301"/>
      <c r="B35" s="292">
        <f>SUM(B34:C34)</f>
        <v>0</v>
      </c>
      <c r="C35" s="304"/>
      <c r="D35" s="292">
        <f>SUM(D34:E34)</f>
        <v>0</v>
      </c>
      <c r="E35" s="304"/>
      <c r="F35" s="292">
        <f>SUM(F34:G34)</f>
        <v>0</v>
      </c>
      <c r="G35" s="304"/>
      <c r="H35" s="292">
        <f>SUM(H34:I34)</f>
        <v>0</v>
      </c>
      <c r="I35" s="304"/>
      <c r="J35" s="292">
        <f>SUM(J34:K34)</f>
        <v>2</v>
      </c>
      <c r="K35" s="304"/>
      <c r="L35" s="292">
        <f>SUM(L34:M34)</f>
        <v>1</v>
      </c>
      <c r="M35" s="304"/>
      <c r="N35" s="292">
        <f>SUM(N34:O34)</f>
        <v>0</v>
      </c>
      <c r="O35" s="304"/>
      <c r="P35" s="22"/>
      <c r="Q35" s="23"/>
      <c r="R35" s="292">
        <f>SUM(R34:S34)</f>
        <v>0</v>
      </c>
      <c r="S35" s="304"/>
      <c r="T35" s="292">
        <f>SUM(T34:U34)</f>
        <v>1</v>
      </c>
      <c r="U35" s="304"/>
      <c r="V35" s="6" t="s">
        <v>14</v>
      </c>
      <c r="W35" s="11">
        <f>SUM(B35:U35)</f>
        <v>4</v>
      </c>
      <c r="X35" s="4"/>
      <c r="Y35" s="4"/>
      <c r="Z35" s="4"/>
      <c r="AA35" s="4"/>
      <c r="AB35" s="4"/>
      <c r="AC35" s="4"/>
    </row>
    <row r="36" spans="1:29" ht="16.5" customHeight="1">
      <c r="A36" s="294" t="s">
        <v>22</v>
      </c>
      <c r="B36" s="13">
        <v>1</v>
      </c>
      <c r="C36" s="14"/>
      <c r="D36" s="13"/>
      <c r="E36" s="14"/>
      <c r="F36" s="13"/>
      <c r="G36" s="14"/>
      <c r="H36" s="13"/>
      <c r="I36" s="14"/>
      <c r="J36" s="13"/>
      <c r="K36" s="14">
        <v>1</v>
      </c>
      <c r="L36" s="13"/>
      <c r="M36" s="14"/>
      <c r="N36" s="13">
        <v>1</v>
      </c>
      <c r="O36" s="14"/>
      <c r="P36" s="13"/>
      <c r="Q36" s="14"/>
      <c r="R36" s="17"/>
      <c r="S36" s="18"/>
      <c r="T36" s="13">
        <v>1</v>
      </c>
      <c r="U36" s="14"/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29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9"/>
      <c r="S37" s="20"/>
      <c r="T37" s="15"/>
      <c r="U37" s="16"/>
      <c r="V37" s="5"/>
      <c r="W37" s="10"/>
      <c r="X37" s="4"/>
      <c r="Y37" s="4"/>
      <c r="Z37" s="4"/>
      <c r="AA37" s="4"/>
      <c r="AB37" s="4"/>
      <c r="AC37" s="4"/>
    </row>
    <row r="38" spans="1:29" s="40" customFormat="1" ht="16.5" customHeight="1">
      <c r="A38" s="295"/>
      <c r="B38" s="35">
        <f aca="true" t="shared" si="12" ref="B38:Q38">SUM(B36:B37)</f>
        <v>1</v>
      </c>
      <c r="C38" s="36">
        <f t="shared" si="12"/>
        <v>0</v>
      </c>
      <c r="D38" s="35">
        <f t="shared" si="12"/>
        <v>0</v>
      </c>
      <c r="E38" s="36">
        <f t="shared" si="12"/>
        <v>0</v>
      </c>
      <c r="F38" s="35">
        <f t="shared" si="12"/>
        <v>0</v>
      </c>
      <c r="G38" s="36">
        <f t="shared" si="12"/>
        <v>0</v>
      </c>
      <c r="H38" s="35">
        <f t="shared" si="12"/>
        <v>0</v>
      </c>
      <c r="I38" s="36">
        <f t="shared" si="12"/>
        <v>0</v>
      </c>
      <c r="J38" s="35">
        <f t="shared" si="12"/>
        <v>0</v>
      </c>
      <c r="K38" s="36">
        <f t="shared" si="12"/>
        <v>1</v>
      </c>
      <c r="L38" s="35">
        <f t="shared" si="12"/>
        <v>0</v>
      </c>
      <c r="M38" s="36">
        <f t="shared" si="12"/>
        <v>0</v>
      </c>
      <c r="N38" s="35">
        <f t="shared" si="12"/>
        <v>1</v>
      </c>
      <c r="O38" s="36">
        <f t="shared" si="12"/>
        <v>0</v>
      </c>
      <c r="P38" s="35">
        <f t="shared" si="12"/>
        <v>0</v>
      </c>
      <c r="Q38" s="36">
        <f t="shared" si="12"/>
        <v>0</v>
      </c>
      <c r="R38" s="33"/>
      <c r="S38" s="34"/>
      <c r="T38" s="35">
        <f>SUM(T36:T37)</f>
        <v>1</v>
      </c>
      <c r="U38" s="36">
        <f>SUM(U36:U37)</f>
        <v>0</v>
      </c>
      <c r="V38" s="37" t="s">
        <v>10</v>
      </c>
      <c r="W38" s="38"/>
      <c r="X38" s="39"/>
      <c r="Y38" s="39"/>
      <c r="Z38" s="39"/>
      <c r="AA38" s="39"/>
      <c r="AB38" s="39"/>
      <c r="AC38" s="39"/>
    </row>
    <row r="39" spans="1:29" ht="16.5" customHeight="1">
      <c r="A39" s="296"/>
      <c r="B39" s="292">
        <f>SUM(B38:C38)</f>
        <v>1</v>
      </c>
      <c r="C39" s="293"/>
      <c r="D39" s="292">
        <f>SUM(D38:E38)</f>
        <v>0</v>
      </c>
      <c r="E39" s="293"/>
      <c r="F39" s="292">
        <f>SUM(F38:G38)</f>
        <v>0</v>
      </c>
      <c r="G39" s="293"/>
      <c r="H39" s="292">
        <f>SUM(H38:I38)</f>
        <v>0</v>
      </c>
      <c r="I39" s="293"/>
      <c r="J39" s="292">
        <f>SUM(J38:K38)</f>
        <v>1</v>
      </c>
      <c r="K39" s="293"/>
      <c r="L39" s="292">
        <f>SUM(L38:M38)</f>
        <v>0</v>
      </c>
      <c r="M39" s="293"/>
      <c r="N39" s="292">
        <f>SUM(N38:O38)</f>
        <v>1</v>
      </c>
      <c r="O39" s="293"/>
      <c r="P39" s="292">
        <f>SUM(P38:Q38)</f>
        <v>0</v>
      </c>
      <c r="Q39" s="293"/>
      <c r="R39" s="22"/>
      <c r="S39" s="23"/>
      <c r="T39" s="292">
        <f>SUM(T38:U38)</f>
        <v>1</v>
      </c>
      <c r="U39" s="293"/>
      <c r="V39" s="6" t="s">
        <v>14</v>
      </c>
      <c r="W39" s="11">
        <f>SUM(B39:U39)</f>
        <v>4</v>
      </c>
      <c r="X39" s="4"/>
      <c r="Y39" s="4"/>
      <c r="Z39" s="4"/>
      <c r="AA39" s="4"/>
      <c r="AB39" s="4"/>
      <c r="AC39" s="4"/>
    </row>
    <row r="40" spans="1:29" ht="16.5" customHeight="1">
      <c r="A40" s="294" t="s">
        <v>12</v>
      </c>
      <c r="B40" s="13"/>
      <c r="C40" s="14"/>
      <c r="D40" s="13"/>
      <c r="E40" s="14">
        <v>1</v>
      </c>
      <c r="F40" s="13"/>
      <c r="G40" s="14">
        <v>1</v>
      </c>
      <c r="H40" s="13"/>
      <c r="I40" s="14">
        <v>2</v>
      </c>
      <c r="J40" s="13"/>
      <c r="K40" s="14">
        <v>1</v>
      </c>
      <c r="L40" s="13">
        <v>1</v>
      </c>
      <c r="M40" s="14">
        <v>1</v>
      </c>
      <c r="N40" s="13">
        <v>1</v>
      </c>
      <c r="O40" s="14"/>
      <c r="P40" s="13">
        <v>1</v>
      </c>
      <c r="Q40" s="14"/>
      <c r="R40" s="13"/>
      <c r="S40" s="14">
        <v>1</v>
      </c>
      <c r="T40" s="17"/>
      <c r="U40" s="18"/>
      <c r="V40" s="5" t="s">
        <v>8</v>
      </c>
      <c r="W40" s="10"/>
      <c r="X40" s="4"/>
      <c r="Y40" s="4"/>
      <c r="Z40" s="4"/>
      <c r="AA40" s="4"/>
      <c r="AB40" s="4"/>
      <c r="AC40" s="4"/>
    </row>
    <row r="41" spans="1:29" ht="16.5" customHeight="1">
      <c r="A41" s="295"/>
      <c r="B41" s="15"/>
      <c r="C41" s="16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9"/>
      <c r="U41" s="20"/>
      <c r="V41" s="5"/>
      <c r="W41" s="10"/>
      <c r="X41" s="4"/>
      <c r="Y41" s="4"/>
      <c r="Z41" s="4"/>
      <c r="AA41" s="4"/>
      <c r="AB41" s="4"/>
      <c r="AC41" s="4"/>
    </row>
    <row r="42" spans="1:29" s="40" customFormat="1" ht="16.5" customHeight="1">
      <c r="A42" s="295"/>
      <c r="B42" s="35">
        <f aca="true" t="shared" si="13" ref="B42:S42">SUM(B40:B41)</f>
        <v>0</v>
      </c>
      <c r="C42" s="36">
        <f t="shared" si="13"/>
        <v>0</v>
      </c>
      <c r="D42" s="35">
        <f t="shared" si="13"/>
        <v>0</v>
      </c>
      <c r="E42" s="36">
        <f t="shared" si="13"/>
        <v>1</v>
      </c>
      <c r="F42" s="35">
        <f t="shared" si="13"/>
        <v>0</v>
      </c>
      <c r="G42" s="36">
        <f t="shared" si="13"/>
        <v>1</v>
      </c>
      <c r="H42" s="35">
        <f t="shared" si="13"/>
        <v>0</v>
      </c>
      <c r="I42" s="36">
        <f t="shared" si="13"/>
        <v>2</v>
      </c>
      <c r="J42" s="35">
        <f t="shared" si="13"/>
        <v>0</v>
      </c>
      <c r="K42" s="36">
        <f t="shared" si="13"/>
        <v>1</v>
      </c>
      <c r="L42" s="35">
        <f t="shared" si="13"/>
        <v>1</v>
      </c>
      <c r="M42" s="36">
        <f t="shared" si="13"/>
        <v>1</v>
      </c>
      <c r="N42" s="35">
        <f t="shared" si="13"/>
        <v>1</v>
      </c>
      <c r="O42" s="36">
        <f t="shared" si="13"/>
        <v>0</v>
      </c>
      <c r="P42" s="35">
        <f t="shared" si="13"/>
        <v>1</v>
      </c>
      <c r="Q42" s="36">
        <f t="shared" si="13"/>
        <v>0</v>
      </c>
      <c r="R42" s="35">
        <f t="shared" si="13"/>
        <v>0</v>
      </c>
      <c r="S42" s="36">
        <f t="shared" si="13"/>
        <v>1</v>
      </c>
      <c r="T42" s="33"/>
      <c r="U42" s="34"/>
      <c r="V42" s="37" t="s">
        <v>10</v>
      </c>
      <c r="W42" s="38"/>
      <c r="X42" s="39"/>
      <c r="Y42" s="39"/>
      <c r="Z42" s="39"/>
      <c r="AA42" s="39"/>
      <c r="AB42" s="39"/>
      <c r="AC42" s="39"/>
    </row>
    <row r="43" spans="1:29" ht="16.5" customHeight="1">
      <c r="A43" s="296"/>
      <c r="B43" s="302">
        <f>SUM(B42:C42)</f>
        <v>0</v>
      </c>
      <c r="C43" s="303"/>
      <c r="D43" s="302">
        <f>SUM(D42:E42)</f>
        <v>1</v>
      </c>
      <c r="E43" s="303"/>
      <c r="F43" s="302">
        <f>SUM(F42:G42)</f>
        <v>1</v>
      </c>
      <c r="G43" s="303"/>
      <c r="H43" s="302">
        <f>SUM(H42:I42)</f>
        <v>2</v>
      </c>
      <c r="I43" s="303"/>
      <c r="J43" s="302">
        <f>SUM(J42:K42)</f>
        <v>1</v>
      </c>
      <c r="K43" s="303"/>
      <c r="L43" s="302">
        <f>SUM(L42:M42)</f>
        <v>2</v>
      </c>
      <c r="M43" s="303"/>
      <c r="N43" s="302">
        <f>SUM(N42:O42)</f>
        <v>1</v>
      </c>
      <c r="O43" s="303"/>
      <c r="P43" s="302">
        <f>SUM(P42:Q42)</f>
        <v>1</v>
      </c>
      <c r="Q43" s="303"/>
      <c r="R43" s="302">
        <f>SUM(R42:S42)</f>
        <v>1</v>
      </c>
      <c r="S43" s="303"/>
      <c r="T43" s="21"/>
      <c r="U43" s="28"/>
      <c r="V43" s="6" t="s">
        <v>14</v>
      </c>
      <c r="W43" s="11">
        <f>SUM(B43:U43)</f>
        <v>10</v>
      </c>
      <c r="X43" s="4"/>
      <c r="Y43" s="4"/>
      <c r="Z43" s="4"/>
      <c r="AA43" s="4"/>
      <c r="AB43" s="4"/>
      <c r="AC43" s="4"/>
    </row>
    <row r="44" spans="1:29" ht="16.5" customHeight="1">
      <c r="A44" s="32" t="s">
        <v>8</v>
      </c>
      <c r="B44" s="26">
        <f>SUM(B4,B8,B36,B12,B16,B20,B24,B32,B28,B40)</f>
        <v>2</v>
      </c>
      <c r="C44" s="27">
        <f>SUM(C40,C28,C32,C24,C20,C16,C12,C36,C8,C4)</f>
        <v>1</v>
      </c>
      <c r="D44" s="26">
        <f>SUM(D4,D8,D36,D12,D16,D20,D24,D32,D28,D40)</f>
        <v>0</v>
      </c>
      <c r="E44" s="27">
        <f>SUM(E40,E28,E32,E24,E20,E16,E12,E36,E8,E4)</f>
        <v>3</v>
      </c>
      <c r="F44" s="26">
        <f>SUM(F4,F8,F36,F12,F16,F20,F24,F32,F28,F40)</f>
        <v>0</v>
      </c>
      <c r="G44" s="27">
        <f>SUM(G40,G28,G32,G24,G20,G16,G12,G36,G8,G4)</f>
        <v>1</v>
      </c>
      <c r="H44" s="26">
        <f>SUM(H4,H8,H36,H12,H16,H20,H24,H32,H28,H40)</f>
        <v>0</v>
      </c>
      <c r="I44" s="27">
        <f>SUM(I40,I28,I32,I24,I20,I16,I12,I36,I8,I4)</f>
        <v>2</v>
      </c>
      <c r="J44" s="26">
        <f>SUM(J4,J8,J36,J12,J16,J20,J24,J32,J28,J40)</f>
        <v>1</v>
      </c>
      <c r="K44" s="27">
        <f>SUM(K40,K28,K32,K24,K20,K16,K12,K36,K8,K4)</f>
        <v>4</v>
      </c>
      <c r="L44" s="26">
        <f>SUM(L4,L8,L36,L12,L16,L20,L24,L32,L28,L40)</f>
        <v>3</v>
      </c>
      <c r="M44" s="27">
        <f>SUM(M40,M28,M32,M24,M20,M16,M12,M36,M8,M4)</f>
        <v>1</v>
      </c>
      <c r="N44" s="26">
        <f>SUM(N4,N8,N36,N12,N16,N20,N24,N32,N28,N40)</f>
        <v>5</v>
      </c>
      <c r="O44" s="27">
        <f>SUM(O40,O28,O32,O24,O20,O16,O12,O36,O8,O4)</f>
        <v>1</v>
      </c>
      <c r="P44" s="26">
        <f>SUM(P4,P8,P36,P12,P16,P20,P24,P32,P28,P40)</f>
        <v>2</v>
      </c>
      <c r="Q44" s="27">
        <f>SUM(Q40,Q28,Q32,Q24,Q20,Q16,Q12,Q36,Q8,Q4)</f>
        <v>2</v>
      </c>
      <c r="R44" s="26">
        <f>SUM(R4,R8,R36,R12,R16,R20,R24,R32,R28,R40)</f>
        <v>1</v>
      </c>
      <c r="S44" s="27">
        <f>SUM(S40,S28,S32,S24,S20,S16,S12,S36,S8,S4)</f>
        <v>3</v>
      </c>
      <c r="T44" s="26">
        <f>SUM(T4,T8,T36,T12,T16,T20,T24,T32,T28,T40)</f>
        <v>7</v>
      </c>
      <c r="U44" s="27">
        <f>SUM(U40,U28,U32,U24,U20,U16,U12,U36,U8,U4)</f>
        <v>3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2" t="s">
        <v>9</v>
      </c>
      <c r="B45" s="29">
        <f>SUM(B5,B9,B37,B13,B17,B21,B25,B33,B29,B41)</f>
        <v>0</v>
      </c>
      <c r="C45" s="25">
        <f>SUM(C41,C29,C33,C25,C21,C17,C13,C37,C9,C5)</f>
        <v>0</v>
      </c>
      <c r="D45" s="29">
        <f>SUM(D5,D9,D37,D13,D17,D21,D25,D33,D29,D41)</f>
        <v>0</v>
      </c>
      <c r="E45" s="25">
        <f>SUM(E41,E29,E33,E25,E21,E17,E13,E37,E9,E5)</f>
        <v>0</v>
      </c>
      <c r="F45" s="29">
        <f>SUM(F5,F9,F37,F13,F17,F21,F25,F33,F29,F41)</f>
        <v>0</v>
      </c>
      <c r="G45" s="25">
        <f>SUM(G41,G29,G33,G25,G21,G17,G13,G37,G9,G5)</f>
        <v>0</v>
      </c>
      <c r="H45" s="29">
        <f>SUM(H5,H9,H37,H13,H17,H21,H25,H33,H29,H41)</f>
        <v>0</v>
      </c>
      <c r="I45" s="25">
        <f>SUM(I41,I29,I33,I25,I21,I17,I13,I37,I9,I5)</f>
        <v>0</v>
      </c>
      <c r="J45" s="29">
        <f>SUM(J5,J9,J37,J13,J17,J21,J25,J33,J29,J41)</f>
        <v>0</v>
      </c>
      <c r="K45" s="25">
        <f>SUM(K41,K29,K33,K25,K21,K17,K13,K37,K9,K5)</f>
        <v>0</v>
      </c>
      <c r="L45" s="29">
        <f>SUM(L5,L9,L37,L13,L17,L21,L25,L33,L29,L41)</f>
        <v>0</v>
      </c>
      <c r="M45" s="25">
        <f>SUM(M41,M29,M33,M25,M21,M17,M13,M37,M9,M5)</f>
        <v>0</v>
      </c>
      <c r="N45" s="29">
        <f>SUM(N5,N9,N37,N13,N17,N21,N25,N33,N29,N41)</f>
        <v>0</v>
      </c>
      <c r="O45" s="25">
        <f>SUM(O41,O29,O33,O25,O21,O17,O13,O37,O9,O5)</f>
        <v>0</v>
      </c>
      <c r="P45" s="29">
        <f>SUM(P5,P9,P37,P13,P17,P21,P25,P33,P29,P41)</f>
        <v>0</v>
      </c>
      <c r="Q45" s="25">
        <f>SUM(Q41,Q29,Q33,Q25,Q21,Q17,Q13,Q37,Q9,Q5)</f>
        <v>0</v>
      </c>
      <c r="R45" s="29">
        <f>SUM(R5,R9,R37,R13,R17,R21,R25,R33,R29,R41)</f>
        <v>0</v>
      </c>
      <c r="S45" s="25">
        <f>SUM(S41,S29,S33,S25,S21,S17,S13,S37,S9,S5)</f>
        <v>0</v>
      </c>
      <c r="T45" s="29">
        <f>SUM(T5,T9,T37,T13,T17,T21,T25,T33,T29,T41)</f>
        <v>0</v>
      </c>
      <c r="U45" s="25">
        <f>SUM(U41,U29,U33,U25,U21,U17,U13,U37,U9,U5)</f>
        <v>0</v>
      </c>
      <c r="V45" s="3"/>
      <c r="W45" s="8"/>
      <c r="X45" s="4"/>
      <c r="Y45" s="4"/>
      <c r="Z45" s="4"/>
      <c r="AA45" s="4"/>
      <c r="AB45" s="4"/>
      <c r="AC45" s="4"/>
    </row>
    <row r="46" spans="1:29" s="40" customFormat="1" ht="16.5" customHeight="1">
      <c r="A46" s="297" t="s">
        <v>10</v>
      </c>
      <c r="B46" s="43">
        <f>SUM(B6,B10,B38,B14,B18,B22,B26,B34,B30,B42)</f>
        <v>2</v>
      </c>
      <c r="C46" s="44">
        <f>SUM(C6,C10,C38,C14,C18,C22,C26,C34,C30,C42)</f>
        <v>1</v>
      </c>
      <c r="D46" s="43">
        <f>SUM(D6,D10,D38,D14,D18,D22,D26,D34,D30,D42)</f>
        <v>0</v>
      </c>
      <c r="E46" s="44">
        <f>SUM(E6,E10,E38,E14,E18,E22,E26,E34,E30,E42)</f>
        <v>3</v>
      </c>
      <c r="F46" s="43">
        <f>SUM(F6,F10,F38,F14,F18,F22,F26,F34,F30,F42)</f>
        <v>0</v>
      </c>
      <c r="G46" s="44">
        <f>SUM(G6,G10,G38,G14,G18,G22,G26,G34,G30,G42)</f>
        <v>1</v>
      </c>
      <c r="H46" s="43">
        <f>SUM(H6,H10,H38,H14,H18,H22,H26,H34,H30,H42)</f>
        <v>0</v>
      </c>
      <c r="I46" s="44">
        <f>SUM(I6,I10,I38,I14,I18,I22,I26,I34,I30,I42)</f>
        <v>2</v>
      </c>
      <c r="J46" s="43">
        <f>SUM(J6,J10,J38,J14,J18,J22,J26,J34,J30,J42)</f>
        <v>1</v>
      </c>
      <c r="K46" s="44">
        <f>SUM(K6,K10,K38,K14,K18,K22,K26,K34,K30,K42)</f>
        <v>4</v>
      </c>
      <c r="L46" s="43">
        <f>SUM(L6,L10,L38,L14,L18,L22,L26,L34,L30,L42)</f>
        <v>3</v>
      </c>
      <c r="M46" s="44">
        <f>SUM(M6,M10,M38,M14,M18,M22,M26,M34,M30,M42)</f>
        <v>1</v>
      </c>
      <c r="N46" s="43">
        <f>SUM(N6,N10,N38,N14,N18,N22,N26,N34,N30,N42)</f>
        <v>5</v>
      </c>
      <c r="O46" s="44">
        <f>SUM(O6,O10,O38,O14,O18,O22,O26,O34,O30,O42)</f>
        <v>1</v>
      </c>
      <c r="P46" s="43">
        <f>SUM(P6,P10,P38,P14,P18,P22,P26,P34,P30,P42)</f>
        <v>2</v>
      </c>
      <c r="Q46" s="44">
        <f>SUM(Q6,Q10,Q38,Q14,Q18,Q22,Q26,Q34,Q30,Q42)</f>
        <v>2</v>
      </c>
      <c r="R46" s="43">
        <f>SUM(R6,R10,R38,R14,R18,R22,R26,R34,R30,R42)</f>
        <v>1</v>
      </c>
      <c r="S46" s="44">
        <f>SUM(S6,S10,S38,S14,S18,S22,S26,S34,S30,S42)</f>
        <v>3</v>
      </c>
      <c r="T46" s="43">
        <f>SUM(T6,T10,T38,T14,T18,T22,T26,T34,T30,T42)</f>
        <v>7</v>
      </c>
      <c r="U46" s="44">
        <f>SUM(U6,U10,U38,U14,U18,U22,U26,U34,U30,U42)</f>
        <v>3</v>
      </c>
      <c r="V46" s="45"/>
      <c r="W46" s="46">
        <f>(W43+W39+W35+W31+W27+W23+W19+W15+W11+W7)/2</f>
        <v>21</v>
      </c>
      <c r="X46" s="39"/>
      <c r="Y46" s="39"/>
      <c r="Z46" s="39"/>
      <c r="AA46" s="39"/>
      <c r="AB46" s="39"/>
      <c r="AC46" s="39"/>
    </row>
    <row r="47" spans="1:29" ht="16.5" customHeight="1">
      <c r="A47" s="298"/>
      <c r="B47" s="76" t="s">
        <v>59</v>
      </c>
      <c r="C47" s="77" t="s">
        <v>42</v>
      </c>
      <c r="D47" s="76" t="s">
        <v>59</v>
      </c>
      <c r="E47" s="77" t="s">
        <v>42</v>
      </c>
      <c r="F47" s="76" t="s">
        <v>59</v>
      </c>
      <c r="G47" s="77" t="s">
        <v>42</v>
      </c>
      <c r="H47" s="76" t="s">
        <v>59</v>
      </c>
      <c r="I47" s="77" t="s">
        <v>42</v>
      </c>
      <c r="J47" s="76" t="s">
        <v>59</v>
      </c>
      <c r="K47" s="77" t="s">
        <v>42</v>
      </c>
      <c r="L47" s="76" t="s">
        <v>59</v>
      </c>
      <c r="M47" s="77" t="s">
        <v>42</v>
      </c>
      <c r="N47" s="76" t="s">
        <v>59</v>
      </c>
      <c r="O47" s="77" t="s">
        <v>42</v>
      </c>
      <c r="P47" s="76" t="s">
        <v>59</v>
      </c>
      <c r="Q47" s="77" t="s">
        <v>42</v>
      </c>
      <c r="R47" s="76" t="s">
        <v>59</v>
      </c>
      <c r="S47" s="77" t="s">
        <v>42</v>
      </c>
      <c r="T47" s="76" t="s">
        <v>59</v>
      </c>
      <c r="U47" s="77" t="s">
        <v>42</v>
      </c>
      <c r="V47" s="3"/>
      <c r="W47" s="8"/>
      <c r="X47" s="4"/>
      <c r="Y47" s="4"/>
      <c r="Z47" s="4"/>
      <c r="AA47" s="4"/>
      <c r="AB47" s="4"/>
      <c r="AC47" s="4"/>
    </row>
    <row r="48" spans="1:29" ht="91.5" customHeight="1">
      <c r="A48" s="1" t="s">
        <v>0</v>
      </c>
      <c r="B48" s="290" t="s">
        <v>18</v>
      </c>
      <c r="C48" s="291"/>
      <c r="D48" s="290" t="s">
        <v>2</v>
      </c>
      <c r="E48" s="291"/>
      <c r="F48" s="290" t="s">
        <v>19</v>
      </c>
      <c r="G48" s="291"/>
      <c r="H48" s="307" t="s">
        <v>20</v>
      </c>
      <c r="I48" s="308"/>
      <c r="J48" s="290" t="s">
        <v>21</v>
      </c>
      <c r="K48" s="291"/>
      <c r="L48" s="290" t="s">
        <v>1</v>
      </c>
      <c r="M48" s="291"/>
      <c r="N48" s="290" t="s">
        <v>3</v>
      </c>
      <c r="O48" s="291"/>
      <c r="P48" s="290" t="s">
        <v>13</v>
      </c>
      <c r="Q48" s="291"/>
      <c r="R48" s="290" t="s">
        <v>22</v>
      </c>
      <c r="S48" s="291"/>
      <c r="T48" s="290" t="s">
        <v>12</v>
      </c>
      <c r="U48" s="291"/>
      <c r="V48" s="5"/>
      <c r="W48" s="2" t="s">
        <v>11</v>
      </c>
      <c r="X48" s="4"/>
      <c r="Y48" s="4"/>
      <c r="Z48" s="4"/>
      <c r="AA48" s="4"/>
      <c r="AB48" s="4"/>
      <c r="AC48" s="4"/>
    </row>
  </sheetData>
  <mergeCells count="121">
    <mergeCell ref="A4:A7"/>
    <mergeCell ref="A16:A19"/>
    <mergeCell ref="A20:A23"/>
    <mergeCell ref="A24:A27"/>
    <mergeCell ref="A8:A11"/>
    <mergeCell ref="A12:A15"/>
    <mergeCell ref="B15:C15"/>
    <mergeCell ref="B19:C19"/>
    <mergeCell ref="B23:C23"/>
    <mergeCell ref="A46:A47"/>
    <mergeCell ref="A32:A35"/>
    <mergeCell ref="A28:A31"/>
    <mergeCell ref="A40:A43"/>
    <mergeCell ref="B31:C31"/>
    <mergeCell ref="A36:A39"/>
    <mergeCell ref="R23:S23"/>
    <mergeCell ref="R27:S27"/>
    <mergeCell ref="D1:E1"/>
    <mergeCell ref="D23:E23"/>
    <mergeCell ref="D27:E27"/>
    <mergeCell ref="D7:E7"/>
    <mergeCell ref="D15:E15"/>
    <mergeCell ref="D19:E19"/>
    <mergeCell ref="R1:S1"/>
    <mergeCell ref="R7:S7"/>
    <mergeCell ref="R15:S15"/>
    <mergeCell ref="R19:S19"/>
    <mergeCell ref="F27:G27"/>
    <mergeCell ref="B39:C39"/>
    <mergeCell ref="B27:C27"/>
    <mergeCell ref="H39:I39"/>
    <mergeCell ref="H15:I15"/>
    <mergeCell ref="H23:I23"/>
    <mergeCell ref="H27:I27"/>
    <mergeCell ref="N39:O39"/>
    <mergeCell ref="D43:E43"/>
    <mergeCell ref="B43:C43"/>
    <mergeCell ref="D31:E31"/>
    <mergeCell ref="D39:E39"/>
    <mergeCell ref="D35:E35"/>
    <mergeCell ref="B35:C35"/>
    <mergeCell ref="F1:G1"/>
    <mergeCell ref="F7:G7"/>
    <mergeCell ref="F39:G39"/>
    <mergeCell ref="F19:G19"/>
    <mergeCell ref="F35:G35"/>
    <mergeCell ref="B1:C1"/>
    <mergeCell ref="F23:G23"/>
    <mergeCell ref="F43:G43"/>
    <mergeCell ref="R31:S31"/>
    <mergeCell ref="R43:S43"/>
    <mergeCell ref="F31:G31"/>
    <mergeCell ref="H31:I31"/>
    <mergeCell ref="H43:I43"/>
    <mergeCell ref="H1:I1"/>
    <mergeCell ref="H7:I7"/>
    <mergeCell ref="J1:K1"/>
    <mergeCell ref="J7:K7"/>
    <mergeCell ref="J39:K39"/>
    <mergeCell ref="J15:K15"/>
    <mergeCell ref="J31:K31"/>
    <mergeCell ref="P43:Q43"/>
    <mergeCell ref="J43:K43"/>
    <mergeCell ref="L1:M1"/>
    <mergeCell ref="L7:M7"/>
    <mergeCell ref="L39:M39"/>
    <mergeCell ref="L15:M15"/>
    <mergeCell ref="L19:M19"/>
    <mergeCell ref="L23:M23"/>
    <mergeCell ref="J19:K19"/>
    <mergeCell ref="J27:K27"/>
    <mergeCell ref="P19:Q19"/>
    <mergeCell ref="P23:Q23"/>
    <mergeCell ref="P27:Q27"/>
    <mergeCell ref="P31:Q31"/>
    <mergeCell ref="L43:M43"/>
    <mergeCell ref="N19:O19"/>
    <mergeCell ref="N23:O23"/>
    <mergeCell ref="N27:O27"/>
    <mergeCell ref="L31:M31"/>
    <mergeCell ref="N1:O1"/>
    <mergeCell ref="N7:O7"/>
    <mergeCell ref="P11:Q11"/>
    <mergeCell ref="N43:O43"/>
    <mergeCell ref="N15:O15"/>
    <mergeCell ref="N11:O11"/>
    <mergeCell ref="P1:Q1"/>
    <mergeCell ref="P7:Q7"/>
    <mergeCell ref="P39:Q39"/>
    <mergeCell ref="P15:Q15"/>
    <mergeCell ref="T1:U1"/>
    <mergeCell ref="T7:U7"/>
    <mergeCell ref="T39:U39"/>
    <mergeCell ref="T15:U15"/>
    <mergeCell ref="T19:U19"/>
    <mergeCell ref="T23:U23"/>
    <mergeCell ref="T27:U27"/>
    <mergeCell ref="T35:U35"/>
    <mergeCell ref="T11:U11"/>
    <mergeCell ref="T31:U31"/>
    <mergeCell ref="B11:C11"/>
    <mergeCell ref="R11:S11"/>
    <mergeCell ref="F11:G11"/>
    <mergeCell ref="H11:I11"/>
    <mergeCell ref="J11:K11"/>
    <mergeCell ref="L11:M11"/>
    <mergeCell ref="B48:C48"/>
    <mergeCell ref="D48:E48"/>
    <mergeCell ref="R48:S48"/>
    <mergeCell ref="F48:G48"/>
    <mergeCell ref="P48:Q48"/>
    <mergeCell ref="N48:O48"/>
    <mergeCell ref="T48:U48"/>
    <mergeCell ref="H48:I48"/>
    <mergeCell ref="J48:K48"/>
    <mergeCell ref="L48:M48"/>
    <mergeCell ref="R35:S35"/>
    <mergeCell ref="H35:I35"/>
    <mergeCell ref="J35:K35"/>
    <mergeCell ref="L35:M35"/>
    <mergeCell ref="N35:O35"/>
  </mergeCells>
  <printOptions/>
  <pageMargins left="0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"/>
  <dimension ref="A1:AC48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1" width="4.28125" style="0" customWidth="1"/>
    <col min="22" max="22" width="15.421875" style="0" customWidth="1"/>
  </cols>
  <sheetData>
    <row r="1" spans="1:29" ht="91.5" customHeight="1">
      <c r="A1" s="1" t="s">
        <v>0</v>
      </c>
      <c r="B1" s="290" t="s">
        <v>4</v>
      </c>
      <c r="C1" s="291"/>
      <c r="D1" s="290" t="s">
        <v>2</v>
      </c>
      <c r="E1" s="291"/>
      <c r="F1" s="290" t="s">
        <v>6</v>
      </c>
      <c r="G1" s="291"/>
      <c r="H1" s="290" t="s">
        <v>7</v>
      </c>
      <c r="I1" s="291"/>
      <c r="J1" s="290" t="s">
        <v>5</v>
      </c>
      <c r="K1" s="291"/>
      <c r="L1" s="290" t="s">
        <v>1</v>
      </c>
      <c r="M1" s="291"/>
      <c r="N1" s="290" t="s">
        <v>3</v>
      </c>
      <c r="O1" s="291"/>
      <c r="P1" s="290" t="s">
        <v>13</v>
      </c>
      <c r="Q1" s="291"/>
      <c r="R1" s="290" t="s">
        <v>15</v>
      </c>
      <c r="S1" s="291"/>
      <c r="T1" s="290" t="s">
        <v>12</v>
      </c>
      <c r="U1" s="291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76" t="s">
        <v>59</v>
      </c>
      <c r="Q3" s="77" t="s">
        <v>42</v>
      </c>
      <c r="R3" s="76" t="s">
        <v>59</v>
      </c>
      <c r="S3" s="77" t="s">
        <v>42</v>
      </c>
      <c r="T3" s="76" t="s">
        <v>59</v>
      </c>
      <c r="U3" s="7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310" t="s">
        <v>4</v>
      </c>
      <c r="B4" s="17"/>
      <c r="C4" s="18"/>
      <c r="D4" s="13"/>
      <c r="E4" s="14"/>
      <c r="F4" s="13"/>
      <c r="G4" s="14">
        <v>1</v>
      </c>
      <c r="H4" s="13"/>
      <c r="I4" s="14"/>
      <c r="J4" s="13">
        <v>1</v>
      </c>
      <c r="K4" s="14"/>
      <c r="L4" s="13"/>
      <c r="M4" s="14">
        <v>1</v>
      </c>
      <c r="N4" s="13"/>
      <c r="O4" s="14"/>
      <c r="P4" s="13"/>
      <c r="Q4" s="14">
        <v>1</v>
      </c>
      <c r="R4" s="13"/>
      <c r="S4" s="14"/>
      <c r="T4" s="13"/>
      <c r="U4" s="14"/>
      <c r="V4" s="9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311"/>
      <c r="B5" s="19"/>
      <c r="C5" s="20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5"/>
      <c r="W5" s="10"/>
      <c r="X5" s="4"/>
      <c r="Y5" s="4"/>
      <c r="Z5" s="4"/>
      <c r="AA5" s="4"/>
      <c r="AB5" s="4"/>
      <c r="AC5" s="4"/>
    </row>
    <row r="6" spans="1:29" s="40" customFormat="1" ht="16.5" customHeight="1">
      <c r="A6" s="311"/>
      <c r="B6" s="33"/>
      <c r="C6" s="34"/>
      <c r="D6" s="35">
        <f aca="true" t="shared" si="0" ref="D6:U6">SUM(D4:D5)</f>
        <v>0</v>
      </c>
      <c r="E6" s="36">
        <f t="shared" si="0"/>
        <v>0</v>
      </c>
      <c r="F6" s="35">
        <f t="shared" si="0"/>
        <v>0</v>
      </c>
      <c r="G6" s="36">
        <f t="shared" si="0"/>
        <v>1</v>
      </c>
      <c r="H6" s="35">
        <f t="shared" si="0"/>
        <v>0</v>
      </c>
      <c r="I6" s="36">
        <f t="shared" si="0"/>
        <v>0</v>
      </c>
      <c r="J6" s="35">
        <f t="shared" si="0"/>
        <v>1</v>
      </c>
      <c r="K6" s="36">
        <f t="shared" si="0"/>
        <v>0</v>
      </c>
      <c r="L6" s="35">
        <f t="shared" si="0"/>
        <v>0</v>
      </c>
      <c r="M6" s="36">
        <f t="shared" si="0"/>
        <v>1</v>
      </c>
      <c r="N6" s="35">
        <f>SUM(N4:N5)</f>
        <v>0</v>
      </c>
      <c r="O6" s="36">
        <f>SUM(O4:O5)</f>
        <v>0</v>
      </c>
      <c r="P6" s="35">
        <f t="shared" si="0"/>
        <v>0</v>
      </c>
      <c r="Q6" s="36">
        <f t="shared" si="0"/>
        <v>1</v>
      </c>
      <c r="R6" s="35">
        <f>SUM(R4:R5)</f>
        <v>0</v>
      </c>
      <c r="S6" s="36">
        <f>SUM(S4:S5)</f>
        <v>0</v>
      </c>
      <c r="T6" s="35">
        <f t="shared" si="0"/>
        <v>0</v>
      </c>
      <c r="U6" s="36">
        <f t="shared" si="0"/>
        <v>0</v>
      </c>
      <c r="V6" s="37" t="s">
        <v>10</v>
      </c>
      <c r="W6" s="38"/>
      <c r="X6" s="39"/>
      <c r="Y6" s="39"/>
      <c r="Z6" s="39"/>
      <c r="AA6" s="39"/>
      <c r="AB6" s="39"/>
      <c r="AC6" s="39"/>
    </row>
    <row r="7" spans="1:29" ht="16.5" customHeight="1">
      <c r="A7" s="312"/>
      <c r="B7" s="22"/>
      <c r="C7" s="23"/>
      <c r="D7" s="292">
        <f>SUM(D6:E6)</f>
        <v>0</v>
      </c>
      <c r="E7" s="293"/>
      <c r="F7" s="292">
        <f>SUM(F6:G6)</f>
        <v>1</v>
      </c>
      <c r="G7" s="293"/>
      <c r="H7" s="292">
        <f>SUM(H6:I6)</f>
        <v>0</v>
      </c>
      <c r="I7" s="293"/>
      <c r="J7" s="292">
        <f>SUM(J6:K6)</f>
        <v>1</v>
      </c>
      <c r="K7" s="293"/>
      <c r="L7" s="292">
        <f>SUM(L6:M6)</f>
        <v>1</v>
      </c>
      <c r="M7" s="293"/>
      <c r="N7" s="292">
        <f>SUM(N6:O6)</f>
        <v>0</v>
      </c>
      <c r="O7" s="293"/>
      <c r="P7" s="292">
        <f>SUM(P6:Q6)</f>
        <v>1</v>
      </c>
      <c r="Q7" s="293"/>
      <c r="R7" s="292">
        <f>SUM(R6:S6)</f>
        <v>0</v>
      </c>
      <c r="S7" s="293"/>
      <c r="T7" s="292">
        <f>SUM(T6:U6)</f>
        <v>0</v>
      </c>
      <c r="U7" s="293"/>
      <c r="V7" s="6" t="s">
        <v>14</v>
      </c>
      <c r="W7" s="11">
        <f>SUM(B7:U7)</f>
        <v>4</v>
      </c>
      <c r="X7" s="4"/>
      <c r="Y7" s="4"/>
      <c r="Z7" s="4"/>
      <c r="AA7" s="4"/>
      <c r="AB7" s="4"/>
      <c r="AC7" s="4"/>
    </row>
    <row r="8" spans="1:29" ht="16.5" customHeight="1">
      <c r="A8" s="294" t="s">
        <v>2</v>
      </c>
      <c r="B8" s="13"/>
      <c r="C8" s="14"/>
      <c r="D8" s="17"/>
      <c r="E8" s="18"/>
      <c r="F8" s="13"/>
      <c r="G8" s="14"/>
      <c r="H8" s="13">
        <v>1</v>
      </c>
      <c r="I8" s="14">
        <v>1</v>
      </c>
      <c r="J8" s="13"/>
      <c r="K8" s="14"/>
      <c r="L8" s="13"/>
      <c r="M8" s="14">
        <v>1</v>
      </c>
      <c r="N8" s="13">
        <v>1</v>
      </c>
      <c r="O8" s="14"/>
      <c r="P8" s="13"/>
      <c r="Q8" s="14"/>
      <c r="R8" s="13"/>
      <c r="S8" s="14"/>
      <c r="T8" s="13">
        <v>1</v>
      </c>
      <c r="U8" s="14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295"/>
      <c r="B9" s="15"/>
      <c r="C9" s="16"/>
      <c r="D9" s="19"/>
      <c r="E9" s="20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T9" s="15"/>
      <c r="U9" s="16"/>
      <c r="V9" s="5"/>
      <c r="W9" s="10"/>
      <c r="X9" s="4"/>
      <c r="Y9" s="4"/>
      <c r="Z9" s="4"/>
      <c r="AA9" s="4"/>
      <c r="AB9" s="4"/>
      <c r="AC9" s="4"/>
    </row>
    <row r="10" spans="1:29" s="40" customFormat="1" ht="16.5" customHeight="1">
      <c r="A10" s="295"/>
      <c r="B10" s="35">
        <f>SUM(B8:B9)</f>
        <v>0</v>
      </c>
      <c r="C10" s="36">
        <f>SUM(C8:C9)</f>
        <v>0</v>
      </c>
      <c r="D10" s="33"/>
      <c r="E10" s="34"/>
      <c r="F10" s="35">
        <f aca="true" t="shared" si="1" ref="F10:U10">SUM(F8:F9)</f>
        <v>0</v>
      </c>
      <c r="G10" s="36">
        <f t="shared" si="1"/>
        <v>0</v>
      </c>
      <c r="H10" s="35">
        <f t="shared" si="1"/>
        <v>1</v>
      </c>
      <c r="I10" s="36">
        <f t="shared" si="1"/>
        <v>1</v>
      </c>
      <c r="J10" s="35">
        <f t="shared" si="1"/>
        <v>0</v>
      </c>
      <c r="K10" s="36">
        <f t="shared" si="1"/>
        <v>0</v>
      </c>
      <c r="L10" s="35">
        <f t="shared" si="1"/>
        <v>0</v>
      </c>
      <c r="M10" s="36">
        <f t="shared" si="1"/>
        <v>1</v>
      </c>
      <c r="N10" s="35">
        <f>SUM(N8:N9)</f>
        <v>1</v>
      </c>
      <c r="O10" s="36">
        <f>SUM(O8:O9)</f>
        <v>0</v>
      </c>
      <c r="P10" s="35">
        <f t="shared" si="1"/>
        <v>0</v>
      </c>
      <c r="Q10" s="36">
        <f t="shared" si="1"/>
        <v>0</v>
      </c>
      <c r="R10" s="35">
        <f>SUM(R8:R9)</f>
        <v>0</v>
      </c>
      <c r="S10" s="36">
        <f>SUM(S8:S9)</f>
        <v>0</v>
      </c>
      <c r="T10" s="35">
        <f t="shared" si="1"/>
        <v>1</v>
      </c>
      <c r="U10" s="36">
        <f t="shared" si="1"/>
        <v>0</v>
      </c>
      <c r="V10" s="37" t="s">
        <v>10</v>
      </c>
      <c r="W10" s="38"/>
      <c r="X10" s="39"/>
      <c r="Y10" s="39"/>
      <c r="Z10" s="39"/>
      <c r="AA10" s="39"/>
      <c r="AB10" s="39"/>
      <c r="AC10" s="39"/>
    </row>
    <row r="11" spans="1:29" ht="16.5" customHeight="1">
      <c r="A11" s="296"/>
      <c r="B11" s="292">
        <f>SUM(B10:C10)</f>
        <v>0</v>
      </c>
      <c r="C11" s="293"/>
      <c r="D11" s="22"/>
      <c r="E11" s="23"/>
      <c r="F11" s="292">
        <f>SUM(F10:G10)</f>
        <v>0</v>
      </c>
      <c r="G11" s="293"/>
      <c r="H11" s="292">
        <f>SUM(H10:I10)</f>
        <v>2</v>
      </c>
      <c r="I11" s="293"/>
      <c r="J11" s="292">
        <f>SUM(J10:K10)</f>
        <v>0</v>
      </c>
      <c r="K11" s="293"/>
      <c r="L11" s="292">
        <f>SUM(L10:M10)</f>
        <v>1</v>
      </c>
      <c r="M11" s="293"/>
      <c r="N11" s="292">
        <f>SUM(N10:O10)</f>
        <v>1</v>
      </c>
      <c r="O11" s="293"/>
      <c r="P11" s="292">
        <f>SUM(P10:Q10)</f>
        <v>0</v>
      </c>
      <c r="Q11" s="293"/>
      <c r="R11" s="292">
        <f>SUM(R10:S10)</f>
        <v>0</v>
      </c>
      <c r="S11" s="293"/>
      <c r="T11" s="292">
        <f>SUM(T10:U10)</f>
        <v>1</v>
      </c>
      <c r="U11" s="293"/>
      <c r="V11" s="6" t="s">
        <v>14</v>
      </c>
      <c r="W11" s="11">
        <f>SUM(B11:U11)</f>
        <v>5</v>
      </c>
      <c r="X11" s="4"/>
      <c r="Y11" s="4"/>
      <c r="Z11" s="4"/>
      <c r="AA11" s="4"/>
      <c r="AB11" s="4"/>
      <c r="AC11" s="4"/>
    </row>
    <row r="12" spans="1:29" ht="16.5" customHeight="1">
      <c r="A12" s="294" t="s">
        <v>6</v>
      </c>
      <c r="B12" s="13">
        <v>1</v>
      </c>
      <c r="C12" s="14"/>
      <c r="D12" s="13"/>
      <c r="E12" s="14"/>
      <c r="F12" s="17"/>
      <c r="G12" s="18"/>
      <c r="H12" s="13"/>
      <c r="I12" s="14"/>
      <c r="J12" s="13">
        <v>1</v>
      </c>
      <c r="K12" s="14"/>
      <c r="L12" s="13">
        <v>1</v>
      </c>
      <c r="M12" s="14"/>
      <c r="N12" s="13"/>
      <c r="O12" s="14"/>
      <c r="P12" s="13"/>
      <c r="Q12" s="14"/>
      <c r="R12" s="13"/>
      <c r="S12" s="14"/>
      <c r="T12" s="13"/>
      <c r="U12" s="14"/>
      <c r="V12" s="5" t="s">
        <v>8</v>
      </c>
      <c r="W12" s="10"/>
      <c r="X12" s="4"/>
      <c r="Y12" s="4"/>
      <c r="Z12" s="4"/>
      <c r="AA12" s="4"/>
      <c r="AB12" s="4"/>
      <c r="AC12" s="4"/>
    </row>
    <row r="13" spans="1:29" ht="16.5" customHeight="1">
      <c r="A13" s="295"/>
      <c r="B13" s="15"/>
      <c r="C13" s="16"/>
      <c r="D13" s="15"/>
      <c r="E13" s="16"/>
      <c r="F13" s="19"/>
      <c r="G13" s="20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5"/>
      <c r="W13" s="10"/>
      <c r="X13" s="4"/>
      <c r="Y13" s="4"/>
      <c r="Z13" s="4"/>
      <c r="AA13" s="4"/>
      <c r="AB13" s="4"/>
      <c r="AC13" s="4"/>
    </row>
    <row r="14" spans="1:29" s="40" customFormat="1" ht="16.5" customHeight="1">
      <c r="A14" s="295"/>
      <c r="B14" s="35">
        <f>SUM(B12:B13)</f>
        <v>1</v>
      </c>
      <c r="C14" s="36">
        <f>SUM(C12:C13)</f>
        <v>0</v>
      </c>
      <c r="D14" s="35">
        <f>SUM(D12:D13)</f>
        <v>0</v>
      </c>
      <c r="E14" s="36">
        <f>SUM(E12:E13)</f>
        <v>0</v>
      </c>
      <c r="F14" s="33"/>
      <c r="G14" s="34"/>
      <c r="H14" s="35">
        <f aca="true" t="shared" si="2" ref="H14:U14">SUM(H12:H13)</f>
        <v>0</v>
      </c>
      <c r="I14" s="36">
        <f t="shared" si="2"/>
        <v>0</v>
      </c>
      <c r="J14" s="35">
        <f t="shared" si="2"/>
        <v>1</v>
      </c>
      <c r="K14" s="36">
        <f t="shared" si="2"/>
        <v>0</v>
      </c>
      <c r="L14" s="35">
        <f t="shared" si="2"/>
        <v>1</v>
      </c>
      <c r="M14" s="36">
        <f t="shared" si="2"/>
        <v>0</v>
      </c>
      <c r="N14" s="35">
        <f>SUM(N12:N13)</f>
        <v>0</v>
      </c>
      <c r="O14" s="36">
        <f>SUM(O12:O13)</f>
        <v>0</v>
      </c>
      <c r="P14" s="35">
        <f t="shared" si="2"/>
        <v>0</v>
      </c>
      <c r="Q14" s="36">
        <f t="shared" si="2"/>
        <v>0</v>
      </c>
      <c r="R14" s="35">
        <f>SUM(R12:R13)</f>
        <v>0</v>
      </c>
      <c r="S14" s="36">
        <f>SUM(S12:S13)</f>
        <v>0</v>
      </c>
      <c r="T14" s="35">
        <f t="shared" si="2"/>
        <v>0</v>
      </c>
      <c r="U14" s="36">
        <f t="shared" si="2"/>
        <v>0</v>
      </c>
      <c r="V14" s="37" t="s">
        <v>10</v>
      </c>
      <c r="W14" s="38"/>
      <c r="X14" s="39"/>
      <c r="Y14" s="39"/>
      <c r="Z14" s="39"/>
      <c r="AA14" s="39"/>
      <c r="AB14" s="39"/>
      <c r="AC14" s="39"/>
    </row>
    <row r="15" spans="1:29" ht="16.5" customHeight="1">
      <c r="A15" s="296"/>
      <c r="B15" s="292">
        <f>SUM(B14:C14)</f>
        <v>1</v>
      </c>
      <c r="C15" s="293"/>
      <c r="D15" s="292">
        <f>SUM(D14:E14)</f>
        <v>0</v>
      </c>
      <c r="E15" s="293"/>
      <c r="F15" s="22"/>
      <c r="G15" s="23"/>
      <c r="H15" s="292">
        <f>SUM(H14:I14)</f>
        <v>0</v>
      </c>
      <c r="I15" s="293"/>
      <c r="J15" s="292">
        <f>SUM(J14:K14)</f>
        <v>1</v>
      </c>
      <c r="K15" s="293"/>
      <c r="L15" s="292">
        <f>SUM(L14:M14)</f>
        <v>1</v>
      </c>
      <c r="M15" s="293"/>
      <c r="N15" s="292">
        <f>SUM(N14:O14)</f>
        <v>0</v>
      </c>
      <c r="O15" s="293"/>
      <c r="P15" s="292">
        <f>SUM(P14:Q14)</f>
        <v>0</v>
      </c>
      <c r="Q15" s="293"/>
      <c r="R15" s="292">
        <f>SUM(R14:S14)</f>
        <v>0</v>
      </c>
      <c r="S15" s="293"/>
      <c r="T15" s="292">
        <f>SUM(T14:U14)</f>
        <v>0</v>
      </c>
      <c r="U15" s="293"/>
      <c r="V15" s="6" t="s">
        <v>14</v>
      </c>
      <c r="W15" s="11">
        <f>SUM(B15:U15)</f>
        <v>3</v>
      </c>
      <c r="X15" s="4"/>
      <c r="Y15" s="4"/>
      <c r="Z15" s="4"/>
      <c r="AA15" s="4"/>
      <c r="AB15" s="4"/>
      <c r="AC15" s="4"/>
    </row>
    <row r="16" spans="1:29" ht="16.5" customHeight="1">
      <c r="A16" s="294" t="s">
        <v>7</v>
      </c>
      <c r="B16" s="13"/>
      <c r="C16" s="14"/>
      <c r="D16" s="13">
        <v>1</v>
      </c>
      <c r="E16" s="14">
        <v>1</v>
      </c>
      <c r="F16" s="13"/>
      <c r="G16" s="14"/>
      <c r="H16" s="17"/>
      <c r="I16" s="18"/>
      <c r="J16" s="13"/>
      <c r="K16" s="14"/>
      <c r="L16" s="13">
        <v>1</v>
      </c>
      <c r="M16" s="14"/>
      <c r="N16" s="13"/>
      <c r="O16" s="14"/>
      <c r="P16" s="13"/>
      <c r="Q16" s="14"/>
      <c r="R16" s="13">
        <v>1</v>
      </c>
      <c r="S16" s="14"/>
      <c r="T16" s="13"/>
      <c r="U16" s="14"/>
      <c r="V16" s="5" t="s">
        <v>8</v>
      </c>
      <c r="W16" s="10"/>
      <c r="X16" s="4"/>
      <c r="Y16" s="4"/>
      <c r="Z16" s="4"/>
      <c r="AA16" s="4"/>
      <c r="AB16" s="4"/>
      <c r="AC16" s="4"/>
    </row>
    <row r="17" spans="1:29" ht="16.5" customHeight="1">
      <c r="A17" s="295"/>
      <c r="B17" s="15"/>
      <c r="C17" s="16"/>
      <c r="D17" s="15"/>
      <c r="E17" s="16"/>
      <c r="F17" s="15"/>
      <c r="G17" s="16"/>
      <c r="H17" s="19"/>
      <c r="I17" s="20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5"/>
      <c r="W17" s="10"/>
      <c r="X17" s="4"/>
      <c r="Y17" s="4"/>
      <c r="Z17" s="4"/>
      <c r="AA17" s="4"/>
      <c r="AB17" s="4"/>
      <c r="AC17" s="4"/>
    </row>
    <row r="18" spans="1:29" s="40" customFormat="1" ht="16.5" customHeight="1">
      <c r="A18" s="295"/>
      <c r="B18" s="35">
        <f aca="true" t="shared" si="3" ref="B18:G18">SUM(B16:B17)</f>
        <v>0</v>
      </c>
      <c r="C18" s="36">
        <f t="shared" si="3"/>
        <v>0</v>
      </c>
      <c r="D18" s="35">
        <f t="shared" si="3"/>
        <v>1</v>
      </c>
      <c r="E18" s="36">
        <f t="shared" si="3"/>
        <v>1</v>
      </c>
      <c r="F18" s="35">
        <f t="shared" si="3"/>
        <v>0</v>
      </c>
      <c r="G18" s="36">
        <f t="shared" si="3"/>
        <v>0</v>
      </c>
      <c r="H18" s="33"/>
      <c r="I18" s="34"/>
      <c r="J18" s="35">
        <f aca="true" t="shared" si="4" ref="J18:U18">SUM(J16:J17)</f>
        <v>0</v>
      </c>
      <c r="K18" s="36">
        <f t="shared" si="4"/>
        <v>0</v>
      </c>
      <c r="L18" s="35">
        <f t="shared" si="4"/>
        <v>1</v>
      </c>
      <c r="M18" s="36">
        <f t="shared" si="4"/>
        <v>0</v>
      </c>
      <c r="N18" s="35">
        <f>SUM(N16:N17)</f>
        <v>0</v>
      </c>
      <c r="O18" s="36">
        <f>SUM(O16:O17)</f>
        <v>0</v>
      </c>
      <c r="P18" s="35">
        <f t="shared" si="4"/>
        <v>0</v>
      </c>
      <c r="Q18" s="36">
        <f t="shared" si="4"/>
        <v>0</v>
      </c>
      <c r="R18" s="35">
        <f>SUM(R16:R17)</f>
        <v>1</v>
      </c>
      <c r="S18" s="36">
        <f>SUM(S16:S17)</f>
        <v>0</v>
      </c>
      <c r="T18" s="35">
        <f t="shared" si="4"/>
        <v>0</v>
      </c>
      <c r="U18" s="36">
        <f t="shared" si="4"/>
        <v>0</v>
      </c>
      <c r="V18" s="37" t="s">
        <v>10</v>
      </c>
      <c r="W18" s="38"/>
      <c r="X18" s="39"/>
      <c r="Y18" s="39"/>
      <c r="Z18" s="39"/>
      <c r="AA18" s="39"/>
      <c r="AB18" s="39"/>
      <c r="AC18" s="39"/>
    </row>
    <row r="19" spans="1:29" ht="16.5" customHeight="1">
      <c r="A19" s="296"/>
      <c r="B19" s="292">
        <f>SUM(B18:C18)</f>
        <v>0</v>
      </c>
      <c r="C19" s="293"/>
      <c r="D19" s="292">
        <f>SUM(D18:E18)</f>
        <v>2</v>
      </c>
      <c r="E19" s="293"/>
      <c r="F19" s="292">
        <f>SUM(F18:G18)</f>
        <v>0</v>
      </c>
      <c r="G19" s="293"/>
      <c r="H19" s="22"/>
      <c r="I19" s="23"/>
      <c r="J19" s="292">
        <f>SUM(J18:K18)</f>
        <v>0</v>
      </c>
      <c r="K19" s="293"/>
      <c r="L19" s="292">
        <f>SUM(L18:M18)</f>
        <v>1</v>
      </c>
      <c r="M19" s="293"/>
      <c r="N19" s="292">
        <f>SUM(N18:O18)</f>
        <v>0</v>
      </c>
      <c r="O19" s="293"/>
      <c r="P19" s="292">
        <f>SUM(P18:Q18)</f>
        <v>0</v>
      </c>
      <c r="Q19" s="293"/>
      <c r="R19" s="292">
        <f>SUM(R18:S18)</f>
        <v>1</v>
      </c>
      <c r="S19" s="293"/>
      <c r="T19" s="292">
        <f>SUM(T18:U18)</f>
        <v>0</v>
      </c>
      <c r="U19" s="293"/>
      <c r="V19" s="6" t="s">
        <v>14</v>
      </c>
      <c r="W19" s="11">
        <f>SUM(B19:U19)</f>
        <v>4</v>
      </c>
      <c r="X19" s="4"/>
      <c r="Y19" s="4"/>
      <c r="Z19" s="4"/>
      <c r="AA19" s="4"/>
      <c r="AB19" s="4"/>
      <c r="AC19" s="4"/>
    </row>
    <row r="20" spans="1:29" ht="16.5" customHeight="1">
      <c r="A20" s="294" t="s">
        <v>5</v>
      </c>
      <c r="B20" s="13"/>
      <c r="C20" s="14">
        <v>1</v>
      </c>
      <c r="D20" s="13"/>
      <c r="E20" s="14"/>
      <c r="F20" s="13"/>
      <c r="G20" s="14">
        <v>1</v>
      </c>
      <c r="H20" s="13"/>
      <c r="I20" s="14"/>
      <c r="J20" s="17"/>
      <c r="K20" s="18"/>
      <c r="L20" s="13"/>
      <c r="M20" s="14">
        <v>1</v>
      </c>
      <c r="N20" s="13"/>
      <c r="O20" s="14"/>
      <c r="P20" s="13"/>
      <c r="Q20" s="14"/>
      <c r="R20" s="13">
        <v>1</v>
      </c>
      <c r="S20" s="14">
        <v>1</v>
      </c>
      <c r="T20" s="13">
        <v>1</v>
      </c>
      <c r="U20" s="14"/>
      <c r="V20" s="5" t="s">
        <v>8</v>
      </c>
      <c r="W20" s="10"/>
      <c r="X20" s="4"/>
      <c r="Y20" s="4"/>
      <c r="Z20" s="4"/>
      <c r="AA20" s="4"/>
      <c r="AB20" s="4"/>
      <c r="AC20" s="4"/>
    </row>
    <row r="21" spans="1:29" ht="16.5" customHeight="1">
      <c r="A21" s="295"/>
      <c r="B21" s="15"/>
      <c r="C21" s="16"/>
      <c r="D21" s="15"/>
      <c r="E21" s="16"/>
      <c r="F21" s="15"/>
      <c r="G21" s="16"/>
      <c r="H21" s="15"/>
      <c r="I21" s="16"/>
      <c r="J21" s="19"/>
      <c r="K21" s="20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5"/>
      <c r="W21" s="10"/>
      <c r="X21" s="4"/>
      <c r="Y21" s="4"/>
      <c r="Z21" s="4"/>
      <c r="AA21" s="4"/>
      <c r="AB21" s="4"/>
      <c r="AC21" s="4"/>
    </row>
    <row r="22" spans="1:29" s="40" customFormat="1" ht="16.5" customHeight="1">
      <c r="A22" s="295"/>
      <c r="B22" s="35">
        <f aca="true" t="shared" si="5" ref="B22:I22">SUM(B20:B21)</f>
        <v>0</v>
      </c>
      <c r="C22" s="36">
        <f t="shared" si="5"/>
        <v>1</v>
      </c>
      <c r="D22" s="35">
        <f t="shared" si="5"/>
        <v>0</v>
      </c>
      <c r="E22" s="36">
        <f t="shared" si="5"/>
        <v>0</v>
      </c>
      <c r="F22" s="35">
        <f t="shared" si="5"/>
        <v>0</v>
      </c>
      <c r="G22" s="36">
        <f t="shared" si="5"/>
        <v>1</v>
      </c>
      <c r="H22" s="35">
        <f t="shared" si="5"/>
        <v>0</v>
      </c>
      <c r="I22" s="36">
        <f t="shared" si="5"/>
        <v>0</v>
      </c>
      <c r="J22" s="33"/>
      <c r="K22" s="34"/>
      <c r="L22" s="35">
        <f aca="true" t="shared" si="6" ref="L22:U22">SUM(L20:L21)</f>
        <v>0</v>
      </c>
      <c r="M22" s="36">
        <f t="shared" si="6"/>
        <v>1</v>
      </c>
      <c r="N22" s="35">
        <f>SUM(N20:N21)</f>
        <v>0</v>
      </c>
      <c r="O22" s="36">
        <f>SUM(O20:O21)</f>
        <v>0</v>
      </c>
      <c r="P22" s="35">
        <f t="shared" si="6"/>
        <v>0</v>
      </c>
      <c r="Q22" s="36">
        <f t="shared" si="6"/>
        <v>0</v>
      </c>
      <c r="R22" s="35">
        <f>SUM(R20:R21)</f>
        <v>1</v>
      </c>
      <c r="S22" s="36">
        <f>SUM(S20:S21)</f>
        <v>1</v>
      </c>
      <c r="T22" s="35">
        <f t="shared" si="6"/>
        <v>1</v>
      </c>
      <c r="U22" s="36">
        <f t="shared" si="6"/>
        <v>0</v>
      </c>
      <c r="V22" s="37" t="s">
        <v>10</v>
      </c>
      <c r="W22" s="38"/>
      <c r="X22" s="39"/>
      <c r="Y22" s="39"/>
      <c r="Z22" s="39"/>
      <c r="AA22" s="39"/>
      <c r="AB22" s="39"/>
      <c r="AC22" s="39"/>
    </row>
    <row r="23" spans="1:29" ht="16.5" customHeight="1">
      <c r="A23" s="296"/>
      <c r="B23" s="292">
        <f>SUM(B22:C22)</f>
        <v>1</v>
      </c>
      <c r="C23" s="293"/>
      <c r="D23" s="292">
        <f>SUM(D22:E22)</f>
        <v>0</v>
      </c>
      <c r="E23" s="293"/>
      <c r="F23" s="292">
        <f>SUM(F22:G22)</f>
        <v>1</v>
      </c>
      <c r="G23" s="293"/>
      <c r="H23" s="292">
        <f>SUM(H22:I22)</f>
        <v>0</v>
      </c>
      <c r="I23" s="293"/>
      <c r="J23" s="22"/>
      <c r="K23" s="23"/>
      <c r="L23" s="292">
        <f>SUM(L22:M22)</f>
        <v>1</v>
      </c>
      <c r="M23" s="293"/>
      <c r="N23" s="292">
        <f>SUM(N22:O22)</f>
        <v>0</v>
      </c>
      <c r="O23" s="293"/>
      <c r="P23" s="292">
        <f>SUM(P22:Q22)</f>
        <v>0</v>
      </c>
      <c r="Q23" s="293"/>
      <c r="R23" s="292">
        <f>SUM(R22:S22)</f>
        <v>2</v>
      </c>
      <c r="S23" s="293"/>
      <c r="T23" s="292">
        <f>SUM(T22:U22)</f>
        <v>1</v>
      </c>
      <c r="U23" s="293"/>
      <c r="V23" s="6" t="s">
        <v>14</v>
      </c>
      <c r="W23" s="11">
        <f>SUM(B23:U23)</f>
        <v>6</v>
      </c>
      <c r="X23" s="4"/>
      <c r="Y23" s="4"/>
      <c r="Z23" s="4"/>
      <c r="AA23" s="4"/>
      <c r="AB23" s="4"/>
      <c r="AC23" s="4"/>
    </row>
    <row r="24" spans="1:29" ht="16.5" customHeight="1">
      <c r="A24" s="294" t="s">
        <v>1</v>
      </c>
      <c r="B24" s="13">
        <v>1</v>
      </c>
      <c r="C24" s="14"/>
      <c r="D24" s="13">
        <v>1</v>
      </c>
      <c r="E24" s="14"/>
      <c r="F24" s="13"/>
      <c r="G24" s="14">
        <v>1</v>
      </c>
      <c r="H24" s="13"/>
      <c r="I24" s="14">
        <v>1</v>
      </c>
      <c r="J24" s="13">
        <v>1</v>
      </c>
      <c r="K24" s="14"/>
      <c r="L24" s="17"/>
      <c r="M24" s="18"/>
      <c r="N24" s="13"/>
      <c r="O24" s="14">
        <v>1</v>
      </c>
      <c r="P24" s="13"/>
      <c r="Q24" s="14"/>
      <c r="R24" s="13"/>
      <c r="S24" s="14"/>
      <c r="T24" s="13"/>
      <c r="U24" s="14"/>
      <c r="V24" s="5" t="s">
        <v>8</v>
      </c>
      <c r="W24" s="10"/>
      <c r="X24" s="4"/>
      <c r="Y24" s="4"/>
      <c r="Z24" s="4"/>
      <c r="AA24" s="4"/>
      <c r="AB24" s="4"/>
      <c r="AC24" s="4"/>
    </row>
    <row r="25" spans="1:29" ht="16.5" customHeight="1">
      <c r="A25" s="295"/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19"/>
      <c r="M25" s="20"/>
      <c r="N25" s="15"/>
      <c r="O25" s="16"/>
      <c r="P25" s="15"/>
      <c r="Q25" s="16"/>
      <c r="R25" s="15"/>
      <c r="S25" s="16"/>
      <c r="T25" s="15"/>
      <c r="U25" s="16"/>
      <c r="V25" s="5"/>
      <c r="W25" s="10"/>
      <c r="X25" s="4"/>
      <c r="Y25" s="4"/>
      <c r="Z25" s="4"/>
      <c r="AA25" s="4"/>
      <c r="AB25" s="4"/>
      <c r="AC25" s="4"/>
    </row>
    <row r="26" spans="1:29" s="40" customFormat="1" ht="16.5" customHeight="1">
      <c r="A26" s="295"/>
      <c r="B26" s="35">
        <f aca="true" t="shared" si="7" ref="B26:K26">SUM(B24:B25)</f>
        <v>1</v>
      </c>
      <c r="C26" s="36">
        <f t="shared" si="7"/>
        <v>0</v>
      </c>
      <c r="D26" s="35">
        <f t="shared" si="7"/>
        <v>1</v>
      </c>
      <c r="E26" s="36">
        <f t="shared" si="7"/>
        <v>0</v>
      </c>
      <c r="F26" s="35">
        <f t="shared" si="7"/>
        <v>0</v>
      </c>
      <c r="G26" s="36">
        <f t="shared" si="7"/>
        <v>1</v>
      </c>
      <c r="H26" s="35">
        <f t="shared" si="7"/>
        <v>0</v>
      </c>
      <c r="I26" s="36">
        <f t="shared" si="7"/>
        <v>1</v>
      </c>
      <c r="J26" s="35">
        <f t="shared" si="7"/>
        <v>1</v>
      </c>
      <c r="K26" s="36">
        <f t="shared" si="7"/>
        <v>0</v>
      </c>
      <c r="L26" s="33"/>
      <c r="M26" s="34"/>
      <c r="N26" s="35">
        <f>SUM(N24:N25)</f>
        <v>0</v>
      </c>
      <c r="O26" s="36">
        <f>SUM(O24:O25)</f>
        <v>1</v>
      </c>
      <c r="P26" s="35">
        <f aca="true" t="shared" si="8" ref="P26:U26">SUM(P24:P25)</f>
        <v>0</v>
      </c>
      <c r="Q26" s="36">
        <f t="shared" si="8"/>
        <v>0</v>
      </c>
      <c r="R26" s="35">
        <f>SUM(R24:R25)</f>
        <v>0</v>
      </c>
      <c r="S26" s="36">
        <f>SUM(S24:S25)</f>
        <v>0</v>
      </c>
      <c r="T26" s="35">
        <f t="shared" si="8"/>
        <v>0</v>
      </c>
      <c r="U26" s="36">
        <f t="shared" si="8"/>
        <v>0</v>
      </c>
      <c r="V26" s="37" t="s">
        <v>10</v>
      </c>
      <c r="W26" s="38"/>
      <c r="X26" s="39"/>
      <c r="Y26" s="39"/>
      <c r="Z26" s="39"/>
      <c r="AA26" s="39"/>
      <c r="AB26" s="39"/>
      <c r="AC26" s="39"/>
    </row>
    <row r="27" spans="1:29" ht="16.5" customHeight="1">
      <c r="A27" s="296"/>
      <c r="B27" s="292">
        <f>SUM(B26:C26)</f>
        <v>1</v>
      </c>
      <c r="C27" s="293"/>
      <c r="D27" s="292">
        <f>SUM(D26:E26)</f>
        <v>1</v>
      </c>
      <c r="E27" s="293"/>
      <c r="F27" s="292">
        <f>SUM(F26:G26)</f>
        <v>1</v>
      </c>
      <c r="G27" s="293"/>
      <c r="H27" s="292">
        <f>SUM(H26:I26)</f>
        <v>1</v>
      </c>
      <c r="I27" s="293"/>
      <c r="J27" s="292">
        <f>SUM(J26:K26)</f>
        <v>1</v>
      </c>
      <c r="K27" s="293"/>
      <c r="L27" s="22"/>
      <c r="M27" s="23"/>
      <c r="N27" s="292">
        <f>SUM(N26:O26)</f>
        <v>1</v>
      </c>
      <c r="O27" s="293"/>
      <c r="P27" s="292">
        <f>SUM(P26:Q26)</f>
        <v>0</v>
      </c>
      <c r="Q27" s="293"/>
      <c r="R27" s="292">
        <f>SUM(R26:S26)</f>
        <v>0</v>
      </c>
      <c r="S27" s="293"/>
      <c r="T27" s="292">
        <f>SUM(T26:U26)</f>
        <v>0</v>
      </c>
      <c r="U27" s="293"/>
      <c r="V27" s="6" t="s">
        <v>14</v>
      </c>
      <c r="W27" s="11">
        <f>SUM(B27:U27)</f>
        <v>6</v>
      </c>
      <c r="X27" s="4"/>
      <c r="Y27" s="4"/>
      <c r="Z27" s="4"/>
      <c r="AA27" s="4"/>
      <c r="AB27" s="4"/>
      <c r="AC27" s="4"/>
    </row>
    <row r="28" spans="1:29" ht="16.5" customHeight="1">
      <c r="A28" s="294" t="s">
        <v>3</v>
      </c>
      <c r="B28" s="13"/>
      <c r="C28" s="14"/>
      <c r="D28" s="13"/>
      <c r="E28" s="14">
        <v>1</v>
      </c>
      <c r="F28" s="13"/>
      <c r="G28" s="14"/>
      <c r="H28" s="13"/>
      <c r="I28" s="14"/>
      <c r="J28" s="13"/>
      <c r="K28" s="14"/>
      <c r="L28" s="13">
        <v>1</v>
      </c>
      <c r="M28" s="14"/>
      <c r="N28" s="17"/>
      <c r="O28" s="18"/>
      <c r="P28" s="13"/>
      <c r="Q28" s="14">
        <v>1</v>
      </c>
      <c r="R28" s="13"/>
      <c r="S28" s="14"/>
      <c r="T28" s="13"/>
      <c r="U28" s="14"/>
      <c r="V28" s="5" t="s">
        <v>8</v>
      </c>
      <c r="W28" s="10"/>
      <c r="X28" s="4"/>
      <c r="Y28" s="4"/>
      <c r="Z28" s="4"/>
      <c r="AA28" s="4"/>
      <c r="AB28" s="4"/>
      <c r="AC28" s="4"/>
    </row>
    <row r="29" spans="1:29" s="40" customFormat="1" ht="16.5" customHeight="1">
      <c r="A29" s="295"/>
      <c r="B29" s="15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19"/>
      <c r="O29" s="20"/>
      <c r="P29" s="15"/>
      <c r="Q29" s="47"/>
      <c r="R29" s="15"/>
      <c r="S29" s="16"/>
      <c r="T29" s="15"/>
      <c r="U29" s="16"/>
      <c r="V29" s="42"/>
      <c r="W29" s="38"/>
      <c r="X29" s="39"/>
      <c r="Y29" s="39"/>
      <c r="Z29" s="39"/>
      <c r="AA29" s="39"/>
      <c r="AB29" s="39"/>
      <c r="AC29" s="39"/>
    </row>
    <row r="30" spans="1:29" ht="16.5" customHeight="1">
      <c r="A30" s="295"/>
      <c r="B30" s="35">
        <f aca="true" t="shared" si="9" ref="B30:Q30">SUM(B28:B29)</f>
        <v>0</v>
      </c>
      <c r="C30" s="36">
        <f t="shared" si="9"/>
        <v>0</v>
      </c>
      <c r="D30" s="35">
        <f t="shared" si="9"/>
        <v>0</v>
      </c>
      <c r="E30" s="36">
        <f t="shared" si="9"/>
        <v>1</v>
      </c>
      <c r="F30" s="35">
        <f t="shared" si="9"/>
        <v>0</v>
      </c>
      <c r="G30" s="36">
        <f t="shared" si="9"/>
        <v>0</v>
      </c>
      <c r="H30" s="35">
        <f t="shared" si="9"/>
        <v>0</v>
      </c>
      <c r="I30" s="36">
        <f t="shared" si="9"/>
        <v>0</v>
      </c>
      <c r="J30" s="35">
        <f t="shared" si="9"/>
        <v>0</v>
      </c>
      <c r="K30" s="36">
        <f t="shared" si="9"/>
        <v>0</v>
      </c>
      <c r="L30" s="35">
        <f t="shared" si="9"/>
        <v>1</v>
      </c>
      <c r="M30" s="36">
        <f t="shared" si="9"/>
        <v>0</v>
      </c>
      <c r="N30" s="21"/>
      <c r="O30" s="20"/>
      <c r="P30" s="35">
        <f t="shared" si="9"/>
        <v>0</v>
      </c>
      <c r="Q30" s="36">
        <f t="shared" si="9"/>
        <v>1</v>
      </c>
      <c r="R30" s="35">
        <f>SUM(R28:R29)</f>
        <v>0</v>
      </c>
      <c r="S30" s="36">
        <f>SUM(S28:S29)</f>
        <v>0</v>
      </c>
      <c r="T30" s="35">
        <f>SUM(T28:T29)</f>
        <v>0</v>
      </c>
      <c r="U30" s="36">
        <f>SUM(U28:U29)</f>
        <v>0</v>
      </c>
      <c r="V30" s="37" t="s">
        <v>10</v>
      </c>
      <c r="W30" s="10"/>
      <c r="X30" s="4"/>
      <c r="Y30" s="4"/>
      <c r="Z30" s="4"/>
      <c r="AA30" s="4"/>
      <c r="AB30" s="4"/>
      <c r="AC30" s="4"/>
    </row>
    <row r="31" spans="1:29" ht="16.5" customHeight="1">
      <c r="A31" s="296"/>
      <c r="B31" s="292">
        <f>SUM(B30:C30)</f>
        <v>0</v>
      </c>
      <c r="C31" s="293"/>
      <c r="D31" s="292">
        <f>SUM(D30:E30)</f>
        <v>1</v>
      </c>
      <c r="E31" s="293"/>
      <c r="F31" s="292">
        <f>SUM(F30:G30)</f>
        <v>0</v>
      </c>
      <c r="G31" s="293"/>
      <c r="H31" s="292">
        <f>SUM(H30:I30)</f>
        <v>0</v>
      </c>
      <c r="I31" s="293"/>
      <c r="J31" s="292">
        <f>SUM(J30:K30)</f>
        <v>0</v>
      </c>
      <c r="K31" s="293"/>
      <c r="L31" s="292">
        <f>SUM(L30:M30)</f>
        <v>1</v>
      </c>
      <c r="M31" s="293"/>
      <c r="N31" s="22"/>
      <c r="O31" s="23"/>
      <c r="P31" s="292">
        <f>SUM(P30:Q30)</f>
        <v>1</v>
      </c>
      <c r="Q31" s="293"/>
      <c r="R31" s="292">
        <f>SUM(R30:S30)</f>
        <v>0</v>
      </c>
      <c r="S31" s="293"/>
      <c r="T31" s="292">
        <f>SUM(T30:U30)</f>
        <v>0</v>
      </c>
      <c r="U31" s="293"/>
      <c r="V31" s="6" t="s">
        <v>14</v>
      </c>
      <c r="W31" s="11">
        <f>SUM(B31:U31)</f>
        <v>3</v>
      </c>
      <c r="X31" s="4"/>
      <c r="Y31" s="4"/>
      <c r="Z31" s="4"/>
      <c r="AA31" s="4"/>
      <c r="AB31" s="4"/>
      <c r="AC31" s="4"/>
    </row>
    <row r="32" spans="1:29" ht="16.5" customHeight="1">
      <c r="A32" s="299" t="s">
        <v>13</v>
      </c>
      <c r="B32" s="13">
        <v>1</v>
      </c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>
        <v>1</v>
      </c>
      <c r="O32" s="14"/>
      <c r="P32" s="17"/>
      <c r="Q32" s="18"/>
      <c r="R32" s="13"/>
      <c r="S32" s="14"/>
      <c r="T32" s="13"/>
      <c r="U32" s="14"/>
      <c r="V32" s="5" t="s">
        <v>8</v>
      </c>
      <c r="W32" s="10"/>
      <c r="X32" s="4"/>
      <c r="Y32" s="4"/>
      <c r="Z32" s="4"/>
      <c r="AA32" s="4"/>
      <c r="AB32" s="4"/>
      <c r="AC32" s="4"/>
    </row>
    <row r="33" spans="1:29" ht="16.5" customHeight="1">
      <c r="A33" s="300"/>
      <c r="B33" s="15"/>
      <c r="C33" s="16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9"/>
      <c r="Q33" s="20"/>
      <c r="R33" s="15"/>
      <c r="S33" s="16"/>
      <c r="T33" s="15"/>
      <c r="U33" s="16"/>
      <c r="V33" s="5"/>
      <c r="W33" s="10"/>
      <c r="X33" s="4"/>
      <c r="Y33" s="4"/>
      <c r="Z33" s="4"/>
      <c r="AA33" s="4"/>
      <c r="AB33" s="4"/>
      <c r="AC33" s="4"/>
    </row>
    <row r="34" spans="1:29" s="40" customFormat="1" ht="16.5" customHeight="1">
      <c r="A34" s="300"/>
      <c r="B34" s="35">
        <f aca="true" t="shared" si="10" ref="B34:M34">SUM(B32:B33)</f>
        <v>1</v>
      </c>
      <c r="C34" s="36">
        <f t="shared" si="10"/>
        <v>0</v>
      </c>
      <c r="D34" s="35">
        <f t="shared" si="10"/>
        <v>0</v>
      </c>
      <c r="E34" s="36">
        <f t="shared" si="10"/>
        <v>0</v>
      </c>
      <c r="F34" s="35">
        <f t="shared" si="10"/>
        <v>0</v>
      </c>
      <c r="G34" s="36">
        <f t="shared" si="10"/>
        <v>0</v>
      </c>
      <c r="H34" s="35">
        <f t="shared" si="10"/>
        <v>0</v>
      </c>
      <c r="I34" s="36">
        <f t="shared" si="10"/>
        <v>0</v>
      </c>
      <c r="J34" s="35">
        <f t="shared" si="10"/>
        <v>0</v>
      </c>
      <c r="K34" s="36">
        <f t="shared" si="10"/>
        <v>0</v>
      </c>
      <c r="L34" s="35">
        <f t="shared" si="10"/>
        <v>0</v>
      </c>
      <c r="M34" s="36">
        <f t="shared" si="10"/>
        <v>0</v>
      </c>
      <c r="N34" s="35">
        <f>SUM(N32:N33)</f>
        <v>1</v>
      </c>
      <c r="O34" s="36">
        <f>SUM(O32:O33)</f>
        <v>0</v>
      </c>
      <c r="P34" s="33"/>
      <c r="Q34" s="34"/>
      <c r="R34" s="35">
        <f>SUM(R32:R33)</f>
        <v>0</v>
      </c>
      <c r="S34" s="36">
        <f>SUM(S32:S33)</f>
        <v>0</v>
      </c>
      <c r="T34" s="35">
        <f>SUM(T32:T33)</f>
        <v>0</v>
      </c>
      <c r="U34" s="36">
        <f>SUM(U32:U33)</f>
        <v>0</v>
      </c>
      <c r="V34" s="37" t="s">
        <v>10</v>
      </c>
      <c r="W34" s="38"/>
      <c r="X34" s="39"/>
      <c r="Y34" s="39"/>
      <c r="Z34" s="39"/>
      <c r="AA34" s="39"/>
      <c r="AB34" s="39"/>
      <c r="AC34" s="39"/>
    </row>
    <row r="35" spans="1:29" ht="16.5" customHeight="1">
      <c r="A35" s="301"/>
      <c r="B35" s="292">
        <f>SUM(B34:C34)</f>
        <v>1</v>
      </c>
      <c r="C35" s="304"/>
      <c r="D35" s="292">
        <f>SUM(D34:E34)</f>
        <v>0</v>
      </c>
      <c r="E35" s="304"/>
      <c r="F35" s="292">
        <f>SUM(F34:G34)</f>
        <v>0</v>
      </c>
      <c r="G35" s="304"/>
      <c r="H35" s="292">
        <f>SUM(H34:I34)</f>
        <v>0</v>
      </c>
      <c r="I35" s="304"/>
      <c r="J35" s="292">
        <f>SUM(J34:K34)</f>
        <v>0</v>
      </c>
      <c r="K35" s="304"/>
      <c r="L35" s="292">
        <f>SUM(L34:M34)</f>
        <v>0</v>
      </c>
      <c r="M35" s="304"/>
      <c r="N35" s="292">
        <f>SUM(N34:O34)</f>
        <v>1</v>
      </c>
      <c r="O35" s="304"/>
      <c r="P35" s="22"/>
      <c r="Q35" s="23"/>
      <c r="R35" s="292">
        <f>SUM(R34:S34)</f>
        <v>0</v>
      </c>
      <c r="S35" s="304"/>
      <c r="T35" s="292">
        <f>SUM(T34:U34)</f>
        <v>0</v>
      </c>
      <c r="U35" s="304"/>
      <c r="V35" s="6" t="s">
        <v>14</v>
      </c>
      <c r="W35" s="11">
        <f>SUM(B35:U35)</f>
        <v>2</v>
      </c>
      <c r="X35" s="4"/>
      <c r="Y35" s="4"/>
      <c r="Z35" s="4"/>
      <c r="AA35" s="4"/>
      <c r="AB35" s="4"/>
      <c r="AC35" s="4"/>
    </row>
    <row r="36" spans="1:29" ht="16.5" customHeight="1">
      <c r="A36" s="294" t="s">
        <v>15</v>
      </c>
      <c r="B36" s="13"/>
      <c r="C36" s="14"/>
      <c r="D36" s="13"/>
      <c r="E36" s="14"/>
      <c r="F36" s="13"/>
      <c r="G36" s="14"/>
      <c r="H36" s="13"/>
      <c r="I36" s="14">
        <v>1</v>
      </c>
      <c r="J36" s="13">
        <v>1</v>
      </c>
      <c r="K36" s="14">
        <v>1</v>
      </c>
      <c r="L36" s="13"/>
      <c r="M36" s="14"/>
      <c r="N36" s="13"/>
      <c r="O36" s="14"/>
      <c r="P36" s="13"/>
      <c r="Q36" s="14"/>
      <c r="R36" s="17"/>
      <c r="S36" s="18"/>
      <c r="T36" s="13"/>
      <c r="U36" s="14"/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29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9"/>
      <c r="S37" s="20"/>
      <c r="T37" s="15"/>
      <c r="U37" s="16"/>
      <c r="V37" s="5"/>
      <c r="W37" s="10"/>
      <c r="X37" s="4"/>
      <c r="Y37" s="4"/>
      <c r="Z37" s="4"/>
      <c r="AA37" s="4"/>
      <c r="AB37" s="4"/>
      <c r="AC37" s="4"/>
    </row>
    <row r="38" spans="1:29" s="40" customFormat="1" ht="16.5" customHeight="1">
      <c r="A38" s="295"/>
      <c r="B38" s="35">
        <f>SUM(B36:B37)</f>
        <v>0</v>
      </c>
      <c r="C38" s="36">
        <f>SUM(C36:C37)</f>
        <v>0</v>
      </c>
      <c r="D38" s="35">
        <f>SUM(D36:D37)</f>
        <v>0</v>
      </c>
      <c r="E38" s="36">
        <f>SUM(E36:E37)</f>
        <v>0</v>
      </c>
      <c r="F38" s="35">
        <f aca="true" t="shared" si="11" ref="F38:U38">SUM(F36:F37)</f>
        <v>0</v>
      </c>
      <c r="G38" s="36">
        <f t="shared" si="11"/>
        <v>0</v>
      </c>
      <c r="H38" s="35">
        <f t="shared" si="11"/>
        <v>0</v>
      </c>
      <c r="I38" s="36">
        <f t="shared" si="11"/>
        <v>1</v>
      </c>
      <c r="J38" s="35">
        <f t="shared" si="11"/>
        <v>1</v>
      </c>
      <c r="K38" s="36">
        <f t="shared" si="11"/>
        <v>1</v>
      </c>
      <c r="L38" s="35">
        <f t="shared" si="11"/>
        <v>0</v>
      </c>
      <c r="M38" s="36">
        <f t="shared" si="11"/>
        <v>0</v>
      </c>
      <c r="N38" s="35">
        <f>SUM(N36:N37)</f>
        <v>0</v>
      </c>
      <c r="O38" s="36">
        <f>SUM(O36:O37)</f>
        <v>0</v>
      </c>
      <c r="P38" s="35">
        <f t="shared" si="11"/>
        <v>0</v>
      </c>
      <c r="Q38" s="36">
        <f t="shared" si="11"/>
        <v>0</v>
      </c>
      <c r="R38" s="33"/>
      <c r="S38" s="34"/>
      <c r="T38" s="35">
        <f t="shared" si="11"/>
        <v>0</v>
      </c>
      <c r="U38" s="36">
        <f t="shared" si="11"/>
        <v>0</v>
      </c>
      <c r="V38" s="37" t="s">
        <v>10</v>
      </c>
      <c r="W38" s="38"/>
      <c r="X38" s="39"/>
      <c r="Y38" s="39"/>
      <c r="Z38" s="39"/>
      <c r="AA38" s="39"/>
      <c r="AB38" s="39"/>
      <c r="AC38" s="39"/>
    </row>
    <row r="39" spans="1:29" ht="16.5" customHeight="1">
      <c r="A39" s="296"/>
      <c r="B39" s="292">
        <f>SUM(B38:C38)</f>
        <v>0</v>
      </c>
      <c r="C39" s="293"/>
      <c r="D39" s="292">
        <f>SUM(D38:E38)</f>
        <v>0</v>
      </c>
      <c r="E39" s="293"/>
      <c r="F39" s="292">
        <f>SUM(F38:G38)</f>
        <v>0</v>
      </c>
      <c r="G39" s="293"/>
      <c r="H39" s="292">
        <f>SUM(H38:I38)</f>
        <v>1</v>
      </c>
      <c r="I39" s="293"/>
      <c r="J39" s="292">
        <f>SUM(J38:K38)</f>
        <v>2</v>
      </c>
      <c r="K39" s="293"/>
      <c r="L39" s="292">
        <f>SUM(L38:M38)</f>
        <v>0</v>
      </c>
      <c r="M39" s="293"/>
      <c r="N39" s="292">
        <f>SUM(N38:O38)</f>
        <v>0</v>
      </c>
      <c r="O39" s="293"/>
      <c r="P39" s="292">
        <f>SUM(P38:Q38)</f>
        <v>0</v>
      </c>
      <c r="Q39" s="293"/>
      <c r="R39" s="22"/>
      <c r="S39" s="23"/>
      <c r="T39" s="292">
        <f>SUM(T38:U38)</f>
        <v>0</v>
      </c>
      <c r="U39" s="293"/>
      <c r="V39" s="6" t="s">
        <v>14</v>
      </c>
      <c r="W39" s="11">
        <f>SUM(B39:U39)</f>
        <v>3</v>
      </c>
      <c r="X39" s="4"/>
      <c r="Y39" s="4"/>
      <c r="Z39" s="4"/>
      <c r="AA39" s="4"/>
      <c r="AB39" s="4"/>
      <c r="AC39" s="4"/>
    </row>
    <row r="40" spans="1:29" ht="16.5" customHeight="1">
      <c r="A40" s="294" t="s">
        <v>12</v>
      </c>
      <c r="B40" s="13"/>
      <c r="C40" s="14"/>
      <c r="D40" s="13"/>
      <c r="E40" s="14">
        <v>1</v>
      </c>
      <c r="F40" s="13"/>
      <c r="G40" s="14"/>
      <c r="H40" s="13"/>
      <c r="I40" s="14"/>
      <c r="J40" s="13">
        <v>1</v>
      </c>
      <c r="K40" s="14"/>
      <c r="L40" s="13"/>
      <c r="M40" s="14"/>
      <c r="N40" s="13"/>
      <c r="O40" s="14"/>
      <c r="P40" s="13"/>
      <c r="Q40" s="14"/>
      <c r="R40" s="13"/>
      <c r="S40" s="14"/>
      <c r="T40" s="17"/>
      <c r="U40" s="18"/>
      <c r="V40" s="5" t="s">
        <v>8</v>
      </c>
      <c r="W40" s="10"/>
      <c r="X40" s="4"/>
      <c r="Y40" s="4"/>
      <c r="Z40" s="4"/>
      <c r="AA40" s="4"/>
      <c r="AB40" s="4"/>
      <c r="AC40" s="4"/>
    </row>
    <row r="41" spans="1:29" ht="16.5" customHeight="1">
      <c r="A41" s="295"/>
      <c r="B41" s="15"/>
      <c r="C41" s="16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9"/>
      <c r="U41" s="20"/>
      <c r="V41" s="5"/>
      <c r="W41" s="10"/>
      <c r="X41" s="4"/>
      <c r="Y41" s="4"/>
      <c r="Z41" s="4"/>
      <c r="AA41" s="4"/>
      <c r="AB41" s="4"/>
      <c r="AC41" s="4"/>
    </row>
    <row r="42" spans="1:29" s="40" customFormat="1" ht="16.5" customHeight="1">
      <c r="A42" s="295"/>
      <c r="B42" s="35">
        <f aca="true" t="shared" si="12" ref="B42:Q42">SUM(B40:B41)</f>
        <v>0</v>
      </c>
      <c r="C42" s="36">
        <f t="shared" si="12"/>
        <v>0</v>
      </c>
      <c r="D42" s="35">
        <f t="shared" si="12"/>
        <v>0</v>
      </c>
      <c r="E42" s="36">
        <f t="shared" si="12"/>
        <v>1</v>
      </c>
      <c r="F42" s="35">
        <f t="shared" si="12"/>
        <v>0</v>
      </c>
      <c r="G42" s="36">
        <f t="shared" si="12"/>
        <v>0</v>
      </c>
      <c r="H42" s="35">
        <f t="shared" si="12"/>
        <v>0</v>
      </c>
      <c r="I42" s="36">
        <f t="shared" si="12"/>
        <v>0</v>
      </c>
      <c r="J42" s="35">
        <f t="shared" si="12"/>
        <v>1</v>
      </c>
      <c r="K42" s="36">
        <f t="shared" si="12"/>
        <v>0</v>
      </c>
      <c r="L42" s="35">
        <f t="shared" si="12"/>
        <v>0</v>
      </c>
      <c r="M42" s="36">
        <f t="shared" si="12"/>
        <v>0</v>
      </c>
      <c r="N42" s="35">
        <f>SUM(N40:N41)</f>
        <v>0</v>
      </c>
      <c r="O42" s="36">
        <f>SUM(O40:O41)</f>
        <v>0</v>
      </c>
      <c r="P42" s="35">
        <f t="shared" si="12"/>
        <v>0</v>
      </c>
      <c r="Q42" s="36">
        <f t="shared" si="12"/>
        <v>0</v>
      </c>
      <c r="R42" s="35">
        <f>SUM(R40:R41)</f>
        <v>0</v>
      </c>
      <c r="S42" s="36">
        <f>SUM(S40:S41)</f>
        <v>0</v>
      </c>
      <c r="T42" s="33"/>
      <c r="U42" s="34"/>
      <c r="V42" s="37" t="s">
        <v>10</v>
      </c>
      <c r="W42" s="38"/>
      <c r="X42" s="39"/>
      <c r="Y42" s="39"/>
      <c r="Z42" s="39"/>
      <c r="AA42" s="39"/>
      <c r="AB42" s="39"/>
      <c r="AC42" s="39"/>
    </row>
    <row r="43" spans="1:29" ht="16.5" customHeight="1">
      <c r="A43" s="296"/>
      <c r="B43" s="302">
        <f>SUM(B42:C42)</f>
        <v>0</v>
      </c>
      <c r="C43" s="303"/>
      <c r="D43" s="302">
        <f>SUM(D42:E42)</f>
        <v>1</v>
      </c>
      <c r="E43" s="303"/>
      <c r="F43" s="302">
        <f>SUM(F42:G42)</f>
        <v>0</v>
      </c>
      <c r="G43" s="303"/>
      <c r="H43" s="302">
        <f>SUM(H42:I42)</f>
        <v>0</v>
      </c>
      <c r="I43" s="303"/>
      <c r="J43" s="302">
        <f>SUM(J42:K42)</f>
        <v>1</v>
      </c>
      <c r="K43" s="303"/>
      <c r="L43" s="302">
        <f>SUM(L42:M42)</f>
        <v>0</v>
      </c>
      <c r="M43" s="303"/>
      <c r="N43" s="302">
        <f>SUM(N42:O42)</f>
        <v>0</v>
      </c>
      <c r="O43" s="303"/>
      <c r="P43" s="302">
        <f>SUM(P42:Q42)</f>
        <v>0</v>
      </c>
      <c r="Q43" s="303"/>
      <c r="R43" s="302">
        <f>SUM(R42:S42)</f>
        <v>0</v>
      </c>
      <c r="S43" s="303"/>
      <c r="T43" s="21"/>
      <c r="U43" s="28"/>
      <c r="V43" s="6" t="s">
        <v>14</v>
      </c>
      <c r="W43" s="11">
        <f>SUM(B43:U43)</f>
        <v>2</v>
      </c>
      <c r="X43" s="4"/>
      <c r="Y43" s="4"/>
      <c r="Z43" s="4"/>
      <c r="AA43" s="4"/>
      <c r="AB43" s="4"/>
      <c r="AC43" s="4"/>
    </row>
    <row r="44" spans="1:29" ht="16.5" customHeight="1">
      <c r="A44" s="32" t="s">
        <v>8</v>
      </c>
      <c r="B44" s="26">
        <f>SUM(B4,B8,B36,B12,B16,B20,B24,B32,B28,B40)</f>
        <v>3</v>
      </c>
      <c r="C44" s="27">
        <f>SUM(C40,C28,C32,C24,C20,C16,C12,C36,C8,C4)</f>
        <v>1</v>
      </c>
      <c r="D44" s="26">
        <f>SUM(D4,D8,D36,D12,D16,D20,D24,D32,D28,D40)</f>
        <v>2</v>
      </c>
      <c r="E44" s="27">
        <f>SUM(E40,E28,E32,E24,E20,E16,E12,E36,E8,E4)</f>
        <v>3</v>
      </c>
      <c r="F44" s="26">
        <f>SUM(F4,F8,F36,F12,F16,F20,F24,F32,F28,F40)</f>
        <v>0</v>
      </c>
      <c r="G44" s="27">
        <f>SUM(G40,G28,G32,G24,G20,G16,G12,G36,G8,G4)</f>
        <v>3</v>
      </c>
      <c r="H44" s="26">
        <f>SUM(H4,H8,H36,H12,H16,H20,H24,H32,H28,H40)</f>
        <v>1</v>
      </c>
      <c r="I44" s="27">
        <f>SUM(I40,I28,I32,I24,I20,I16,I12,I36,I8,I4)</f>
        <v>3</v>
      </c>
      <c r="J44" s="26">
        <f>SUM(J4,J8,J36,J12,J16,J20,J24,J32,J28,J40)</f>
        <v>5</v>
      </c>
      <c r="K44" s="27">
        <f>SUM(K40,K28,K32,K24,K20,K16,K12,K36,K8,K4)</f>
        <v>1</v>
      </c>
      <c r="L44" s="26">
        <f>SUM(L4,L8,L36,L12,L16,L20,L24,L32,L28,L40)</f>
        <v>3</v>
      </c>
      <c r="M44" s="27">
        <f>SUM(M40,M28,M32,M24,M20,M16,M12,M36,M8,M4)</f>
        <v>3</v>
      </c>
      <c r="N44" s="26">
        <f>SUM(N4,N8,N36,N12,N16,N20,N24,N32,N28,N40)</f>
        <v>2</v>
      </c>
      <c r="O44" s="27">
        <f>SUM(O40,O28,O32,O24,O20,O16,O12,O36,O8,O4)</f>
        <v>1</v>
      </c>
      <c r="P44" s="26">
        <f>SUM(P4,P8,P36,P12,P16,P20,P24,P32,P28,P40)</f>
        <v>0</v>
      </c>
      <c r="Q44" s="27">
        <f>SUM(Q40,Q28,Q32,Q24,Q20,Q16,Q12,Q36,Q8,Q4)</f>
        <v>2</v>
      </c>
      <c r="R44" s="26">
        <f>SUM(R4,R8,R36,R12,R16,R20,R24,R32,R28,R40)</f>
        <v>2</v>
      </c>
      <c r="S44" s="27">
        <f>SUM(S40,S28,S32,S24,S20,S16,S12,S36,S8,S4)</f>
        <v>1</v>
      </c>
      <c r="T44" s="26">
        <f>SUM(T4,T8,T36,T12,T16,T20,T24,T32,T28,T40)</f>
        <v>2</v>
      </c>
      <c r="U44" s="27">
        <f>SUM(U40,U28,U32,U24,U20,U16,U12,U36,U8,U4)</f>
        <v>0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2" t="s">
        <v>9</v>
      </c>
      <c r="B45" s="29">
        <f>SUM(B5,B9,B37,B13,B17,B21,B25,B33,B29,B41)</f>
        <v>0</v>
      </c>
      <c r="C45" s="25">
        <f>SUM(C41,C29,C33,C25,C21,C17,C13,C37,C9,C5)</f>
        <v>0</v>
      </c>
      <c r="D45" s="29">
        <f>SUM(D5,D9,D37,D13,D17,D21,D25,D33,D29,D41)</f>
        <v>0</v>
      </c>
      <c r="E45" s="25">
        <f>SUM(E41,E29,E33,E25,E21,E17,E13,E37,E9,E5)</f>
        <v>0</v>
      </c>
      <c r="F45" s="29">
        <f>SUM(F5,F9,F37,F13,F17,F21,F25,F33,F29,F41)</f>
        <v>0</v>
      </c>
      <c r="G45" s="25">
        <f>SUM(G41,G29,G33,G25,G21,G17,G13,G37,G9,G5)</f>
        <v>0</v>
      </c>
      <c r="H45" s="29">
        <f>SUM(H5,H9,H37,H13,H17,H21,H25,H33,H29,H41)</f>
        <v>0</v>
      </c>
      <c r="I45" s="25">
        <f>SUM(I41,I29,I33,I25,I21,I17,I13,I37,I9,I5)</f>
        <v>0</v>
      </c>
      <c r="J45" s="29">
        <f>SUM(J5,J9,J37,J13,J17,J21,J25,J33,J29,J41)</f>
        <v>0</v>
      </c>
      <c r="K45" s="25">
        <f>SUM(K41,K29,K33,K25,K21,K17,K13,K37,K9,K5)</f>
        <v>0</v>
      </c>
      <c r="L45" s="29">
        <f>SUM(L5,L9,L37,L13,L17,L21,L25,L33,L29,L41)</f>
        <v>0</v>
      </c>
      <c r="M45" s="25">
        <f>SUM(M41,M29,M33,M25,M21,M17,M13,M37,M9,M5)</f>
        <v>0</v>
      </c>
      <c r="N45" s="29">
        <f>SUM(N5,N9,N37,N13,N17,N21,N25,N33,N29,N41)</f>
        <v>0</v>
      </c>
      <c r="O45" s="25">
        <f>SUM(O41,O29,O33,O25,O21,O17,O13,O37,O9,O5)</f>
        <v>0</v>
      </c>
      <c r="P45" s="29">
        <f>SUM(P5,P9,P37,P13,P17,P21,P25,P33,P29,P41)</f>
        <v>0</v>
      </c>
      <c r="Q45" s="25">
        <f>SUM(Q41,Q29,Q33,Q25,Q21,Q17,Q13,Q37,Q9,Q5)</f>
        <v>0</v>
      </c>
      <c r="R45" s="29">
        <f>SUM(R5,R9,R37,R13,R17,R21,R25,R33,R29,R41)</f>
        <v>0</v>
      </c>
      <c r="S45" s="25">
        <f>SUM(S41,S29,S33,S25,S21,S17,S13,S37,S9,S5)</f>
        <v>0</v>
      </c>
      <c r="T45" s="29">
        <f>SUM(T5,T9,T37,T13,T17,T21,T25,T33,T29,T41)</f>
        <v>0</v>
      </c>
      <c r="U45" s="25">
        <f>SUM(U41,U29,U33,U25,U21,U17,U13,U37,U9,U5)</f>
        <v>0</v>
      </c>
      <c r="V45" s="3"/>
      <c r="W45" s="8"/>
      <c r="X45" s="4"/>
      <c r="Y45" s="4"/>
      <c r="Z45" s="4"/>
      <c r="AA45" s="4"/>
      <c r="AB45" s="4"/>
      <c r="AC45" s="4"/>
    </row>
    <row r="46" spans="1:29" s="40" customFormat="1" ht="16.5" customHeight="1">
      <c r="A46" s="297" t="s">
        <v>10</v>
      </c>
      <c r="B46" s="43">
        <f>SUM(B6,B10,B38,B14,B18,B22,B26,B34,B30,B42)</f>
        <v>3</v>
      </c>
      <c r="C46" s="44">
        <f>SUM(C6,C10,C38,C14,C18,C22,C26,C34,C30,C42)</f>
        <v>1</v>
      </c>
      <c r="D46" s="43">
        <f>SUM(D6,D10,D38,D14,D18,D22,D26,D34,D30,D42)</f>
        <v>2</v>
      </c>
      <c r="E46" s="44">
        <f>SUM(E6,E10,E38,E14,E18,E22,E26,E34,E30,E42)</f>
        <v>3</v>
      </c>
      <c r="F46" s="43">
        <f>SUM(F6,F10,F38,F14,F18,F22,F26,F34,F30,F42)</f>
        <v>0</v>
      </c>
      <c r="G46" s="44">
        <f>SUM(G6,G10,G38,G14,G18,G22,G26,G34,G30,G42)</f>
        <v>3</v>
      </c>
      <c r="H46" s="43">
        <f>SUM(H6,H10,H38,H14,H18,H22,H26,H34,H30,H42)</f>
        <v>1</v>
      </c>
      <c r="I46" s="44">
        <f>SUM(I6,I10,I38,I14,I18,I22,I26,I34,I30,I42)</f>
        <v>3</v>
      </c>
      <c r="J46" s="43">
        <f>SUM(J6,J10,J38,J14,J18,J22,J26,J34,J30,J42)</f>
        <v>5</v>
      </c>
      <c r="K46" s="44">
        <f>SUM(K6,K10,K38,K14,K18,K22,K26,K34,K30,K42)</f>
        <v>1</v>
      </c>
      <c r="L46" s="43">
        <f>SUM(L6,L10,L38,L14,L18,L22,L26,L34,L30,L42)</f>
        <v>3</v>
      </c>
      <c r="M46" s="44">
        <f>SUM(M6,M10,M38,M14,M18,M22,M26,M34,M30,M42)</f>
        <v>3</v>
      </c>
      <c r="N46" s="43">
        <f>SUM(N6,N10,N38,N14,N18,N22,N26,N34,N30,N42)</f>
        <v>2</v>
      </c>
      <c r="O46" s="44">
        <f>SUM(O6,O10,O38,O14,O18,O22,O26,O34,O30,O42)</f>
        <v>1</v>
      </c>
      <c r="P46" s="43">
        <f>SUM(P6,P10,P38,P14,P18,P22,P26,P34,P30,P42)</f>
        <v>0</v>
      </c>
      <c r="Q46" s="44">
        <f>SUM(Q6,Q10,Q38,Q14,Q18,Q22,Q26,Q34,Q30,Q42)</f>
        <v>2</v>
      </c>
      <c r="R46" s="43">
        <f>SUM(R6,R10,R38,R14,R18,R22,R26,R34,R30,R42)</f>
        <v>2</v>
      </c>
      <c r="S46" s="44">
        <f>SUM(S6,S10,S38,S14,S18,S22,S26,S34,S30,S42)</f>
        <v>1</v>
      </c>
      <c r="T46" s="43">
        <f>SUM(T6,T10,T38,T14,T18,T22,T26,T34,T30,T42)</f>
        <v>2</v>
      </c>
      <c r="U46" s="44">
        <f>SUM(U6,U10,U38,U14,U18,U22,U26,U34,U30,U42)</f>
        <v>0</v>
      </c>
      <c r="V46" s="45"/>
      <c r="W46" s="46">
        <f>(W43+W39+W35+W31+W27+W23+W19+W15+W11+W7)/2</f>
        <v>19</v>
      </c>
      <c r="X46" s="39"/>
      <c r="Y46" s="39"/>
      <c r="Z46" s="39"/>
      <c r="AA46" s="39"/>
      <c r="AB46" s="39"/>
      <c r="AC46" s="39"/>
    </row>
    <row r="47" spans="1:29" ht="16.5" customHeight="1">
      <c r="A47" s="298"/>
      <c r="B47" s="76" t="s">
        <v>59</v>
      </c>
      <c r="C47" s="77" t="s">
        <v>42</v>
      </c>
      <c r="D47" s="76" t="s">
        <v>59</v>
      </c>
      <c r="E47" s="77" t="s">
        <v>42</v>
      </c>
      <c r="F47" s="76" t="s">
        <v>59</v>
      </c>
      <c r="G47" s="77" t="s">
        <v>42</v>
      </c>
      <c r="H47" s="76" t="s">
        <v>59</v>
      </c>
      <c r="I47" s="77" t="s">
        <v>42</v>
      </c>
      <c r="J47" s="76" t="s">
        <v>59</v>
      </c>
      <c r="K47" s="77" t="s">
        <v>42</v>
      </c>
      <c r="L47" s="76" t="s">
        <v>59</v>
      </c>
      <c r="M47" s="77" t="s">
        <v>42</v>
      </c>
      <c r="N47" s="76" t="s">
        <v>59</v>
      </c>
      <c r="O47" s="77" t="s">
        <v>42</v>
      </c>
      <c r="P47" s="76" t="s">
        <v>59</v>
      </c>
      <c r="Q47" s="77" t="s">
        <v>42</v>
      </c>
      <c r="R47" s="76" t="s">
        <v>59</v>
      </c>
      <c r="S47" s="77" t="s">
        <v>42</v>
      </c>
      <c r="T47" s="76" t="s">
        <v>59</v>
      </c>
      <c r="U47" s="77" t="s">
        <v>42</v>
      </c>
      <c r="V47" s="3"/>
      <c r="W47" s="8"/>
      <c r="X47" s="4"/>
      <c r="Y47" s="4"/>
      <c r="Z47" s="4"/>
      <c r="AA47" s="4"/>
      <c r="AB47" s="4"/>
      <c r="AC47" s="4"/>
    </row>
    <row r="48" spans="1:29" ht="91.5" customHeight="1">
      <c r="A48" s="1" t="s">
        <v>0</v>
      </c>
      <c r="B48" s="290" t="s">
        <v>4</v>
      </c>
      <c r="C48" s="291"/>
      <c r="D48" s="290" t="s">
        <v>2</v>
      </c>
      <c r="E48" s="291"/>
      <c r="F48" s="290" t="s">
        <v>6</v>
      </c>
      <c r="G48" s="291"/>
      <c r="H48" s="290" t="s">
        <v>7</v>
      </c>
      <c r="I48" s="291"/>
      <c r="J48" s="290" t="s">
        <v>5</v>
      </c>
      <c r="K48" s="291"/>
      <c r="L48" s="290" t="s">
        <v>1</v>
      </c>
      <c r="M48" s="291"/>
      <c r="N48" s="290" t="s">
        <v>3</v>
      </c>
      <c r="O48" s="291"/>
      <c r="P48" s="290" t="s">
        <v>13</v>
      </c>
      <c r="Q48" s="291"/>
      <c r="R48" s="290" t="s">
        <v>15</v>
      </c>
      <c r="S48" s="291"/>
      <c r="T48" s="290" t="s">
        <v>12</v>
      </c>
      <c r="U48" s="291"/>
      <c r="V48" s="5"/>
      <c r="W48" s="2" t="s">
        <v>11</v>
      </c>
      <c r="X48" s="4"/>
      <c r="Y48" s="4"/>
      <c r="Z48" s="4"/>
      <c r="AA48" s="4"/>
      <c r="AB48" s="4"/>
      <c r="AC48" s="4"/>
    </row>
  </sheetData>
  <mergeCells count="121">
    <mergeCell ref="R35:S35"/>
    <mergeCell ref="H35:I35"/>
    <mergeCell ref="J35:K35"/>
    <mergeCell ref="L35:M35"/>
    <mergeCell ref="N35:O35"/>
    <mergeCell ref="T48:U48"/>
    <mergeCell ref="H48:I48"/>
    <mergeCell ref="J48:K48"/>
    <mergeCell ref="L48:M48"/>
    <mergeCell ref="B48:C48"/>
    <mergeCell ref="D48:E48"/>
    <mergeCell ref="R48:S48"/>
    <mergeCell ref="F48:G48"/>
    <mergeCell ref="P48:Q48"/>
    <mergeCell ref="N48:O48"/>
    <mergeCell ref="B11:C11"/>
    <mergeCell ref="R11:S11"/>
    <mergeCell ref="F11:G11"/>
    <mergeCell ref="H11:I11"/>
    <mergeCell ref="J11:K11"/>
    <mergeCell ref="L11:M11"/>
    <mergeCell ref="T1:U1"/>
    <mergeCell ref="T7:U7"/>
    <mergeCell ref="T39:U39"/>
    <mergeCell ref="T15:U15"/>
    <mergeCell ref="T19:U19"/>
    <mergeCell ref="T23:U23"/>
    <mergeCell ref="T27:U27"/>
    <mergeCell ref="T35:U35"/>
    <mergeCell ref="T11:U11"/>
    <mergeCell ref="T31:U31"/>
    <mergeCell ref="N1:O1"/>
    <mergeCell ref="N7:O7"/>
    <mergeCell ref="P11:Q11"/>
    <mergeCell ref="N43:O43"/>
    <mergeCell ref="N15:O15"/>
    <mergeCell ref="N11:O11"/>
    <mergeCell ref="P1:Q1"/>
    <mergeCell ref="P7:Q7"/>
    <mergeCell ref="P39:Q39"/>
    <mergeCell ref="P15:Q15"/>
    <mergeCell ref="L43:M43"/>
    <mergeCell ref="N19:O19"/>
    <mergeCell ref="N23:O23"/>
    <mergeCell ref="N27:O27"/>
    <mergeCell ref="L31:M31"/>
    <mergeCell ref="P19:Q19"/>
    <mergeCell ref="P23:Q23"/>
    <mergeCell ref="P27:Q27"/>
    <mergeCell ref="P31:Q31"/>
    <mergeCell ref="P43:Q43"/>
    <mergeCell ref="J43:K43"/>
    <mergeCell ref="L1:M1"/>
    <mergeCell ref="L7:M7"/>
    <mergeCell ref="L39:M39"/>
    <mergeCell ref="L15:M15"/>
    <mergeCell ref="L19:M19"/>
    <mergeCell ref="L23:M23"/>
    <mergeCell ref="J19:K19"/>
    <mergeCell ref="J27:K27"/>
    <mergeCell ref="J1:K1"/>
    <mergeCell ref="J7:K7"/>
    <mergeCell ref="J39:K39"/>
    <mergeCell ref="J15:K15"/>
    <mergeCell ref="J31:K31"/>
    <mergeCell ref="B1:C1"/>
    <mergeCell ref="F23:G23"/>
    <mergeCell ref="F43:G43"/>
    <mergeCell ref="R31:S31"/>
    <mergeCell ref="R43:S43"/>
    <mergeCell ref="F31:G31"/>
    <mergeCell ref="H31:I31"/>
    <mergeCell ref="H43:I43"/>
    <mergeCell ref="H1:I1"/>
    <mergeCell ref="H7:I7"/>
    <mergeCell ref="F1:G1"/>
    <mergeCell ref="F7:G7"/>
    <mergeCell ref="F39:G39"/>
    <mergeCell ref="F19:G19"/>
    <mergeCell ref="F35:G35"/>
    <mergeCell ref="D43:E43"/>
    <mergeCell ref="B43:C43"/>
    <mergeCell ref="D31:E31"/>
    <mergeCell ref="D39:E39"/>
    <mergeCell ref="D35:E35"/>
    <mergeCell ref="B35:C35"/>
    <mergeCell ref="R15:S15"/>
    <mergeCell ref="R19:S19"/>
    <mergeCell ref="F27:G27"/>
    <mergeCell ref="B39:C39"/>
    <mergeCell ref="B27:C27"/>
    <mergeCell ref="H39:I39"/>
    <mergeCell ref="H15:I15"/>
    <mergeCell ref="H23:I23"/>
    <mergeCell ref="H27:I27"/>
    <mergeCell ref="N39:O39"/>
    <mergeCell ref="R23:S23"/>
    <mergeCell ref="R27:S27"/>
    <mergeCell ref="D1:E1"/>
    <mergeCell ref="D23:E23"/>
    <mergeCell ref="D27:E27"/>
    <mergeCell ref="D7:E7"/>
    <mergeCell ref="D15:E15"/>
    <mergeCell ref="D19:E19"/>
    <mergeCell ref="R1:S1"/>
    <mergeCell ref="R7:S7"/>
    <mergeCell ref="B15:C15"/>
    <mergeCell ref="B19:C19"/>
    <mergeCell ref="B23:C23"/>
    <mergeCell ref="A46:A47"/>
    <mergeCell ref="A32:A35"/>
    <mergeCell ref="A28:A31"/>
    <mergeCell ref="A40:A43"/>
    <mergeCell ref="B31:C31"/>
    <mergeCell ref="A36:A39"/>
    <mergeCell ref="A4:A7"/>
    <mergeCell ref="A16:A19"/>
    <mergeCell ref="A20:A23"/>
    <mergeCell ref="A24:A27"/>
    <mergeCell ref="A8:A11"/>
    <mergeCell ref="A12:A15"/>
  </mergeCells>
  <printOptions/>
  <pageMargins left="0" right="0" top="0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3"/>
  <dimension ref="A1:W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5" width="4.28125" style="0" customWidth="1"/>
    <col min="16" max="16" width="15.421875" style="0" customWidth="1"/>
    <col min="17" max="17" width="14.00390625" style="0" bestFit="1" customWidth="1"/>
  </cols>
  <sheetData>
    <row r="1" spans="1:23" ht="91.5" customHeight="1">
      <c r="A1" s="1" t="s">
        <v>0</v>
      </c>
      <c r="B1" s="290" t="s">
        <v>4</v>
      </c>
      <c r="C1" s="291"/>
      <c r="D1" s="290" t="s">
        <v>2</v>
      </c>
      <c r="E1" s="291"/>
      <c r="F1" s="290" t="s">
        <v>6</v>
      </c>
      <c r="G1" s="291"/>
      <c r="H1" s="290" t="s">
        <v>7</v>
      </c>
      <c r="I1" s="291"/>
      <c r="J1" s="290" t="s">
        <v>5</v>
      </c>
      <c r="K1" s="291"/>
      <c r="L1" s="290" t="s">
        <v>1</v>
      </c>
      <c r="M1" s="291"/>
      <c r="N1" s="290" t="s">
        <v>3</v>
      </c>
      <c r="O1" s="291"/>
      <c r="P1" s="5"/>
      <c r="Q1" s="2" t="s">
        <v>11</v>
      </c>
      <c r="R1" s="4"/>
      <c r="S1" s="4"/>
      <c r="T1" s="4"/>
      <c r="U1" s="4"/>
      <c r="V1" s="4"/>
      <c r="W1" s="4"/>
    </row>
    <row r="2" spans="1:23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"/>
      <c r="Q2" s="8"/>
      <c r="R2" s="4"/>
      <c r="S2" s="4"/>
      <c r="T2" s="4"/>
      <c r="U2" s="4"/>
      <c r="V2" s="4"/>
      <c r="W2" s="4"/>
    </row>
    <row r="3" spans="1:23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3"/>
      <c r="Q3" s="8"/>
      <c r="R3" s="4"/>
      <c r="S3" s="4"/>
      <c r="T3" s="4"/>
      <c r="U3" s="4"/>
      <c r="V3" s="4"/>
      <c r="W3" s="4"/>
    </row>
    <row r="4" spans="1:23" ht="16.5" customHeight="1">
      <c r="A4" s="310" t="s">
        <v>4</v>
      </c>
      <c r="B4" s="17"/>
      <c r="C4" s="18"/>
      <c r="D4" s="13"/>
      <c r="E4" s="14"/>
      <c r="F4" s="13"/>
      <c r="G4" s="14">
        <v>1</v>
      </c>
      <c r="H4" s="13"/>
      <c r="I4" s="14"/>
      <c r="J4" s="13">
        <v>1</v>
      </c>
      <c r="K4" s="14">
        <v>1</v>
      </c>
      <c r="L4" s="13">
        <v>1</v>
      </c>
      <c r="M4" s="14"/>
      <c r="N4" s="13"/>
      <c r="O4" s="14">
        <v>1</v>
      </c>
      <c r="P4" s="9" t="s">
        <v>8</v>
      </c>
      <c r="Q4" s="12"/>
      <c r="R4" s="4"/>
      <c r="S4" s="4"/>
      <c r="T4" s="4"/>
      <c r="U4" s="4"/>
      <c r="V4" s="4"/>
      <c r="W4" s="4"/>
    </row>
    <row r="5" spans="1:23" ht="16.5" customHeight="1">
      <c r="A5" s="311"/>
      <c r="B5" s="19"/>
      <c r="C5" s="20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5"/>
      <c r="Q5" s="10"/>
      <c r="R5" s="4"/>
      <c r="S5" s="4"/>
      <c r="T5" s="4"/>
      <c r="U5" s="4"/>
      <c r="V5" s="4"/>
      <c r="W5" s="4"/>
    </row>
    <row r="6" spans="1:23" s="40" customFormat="1" ht="16.5" customHeight="1">
      <c r="A6" s="311"/>
      <c r="B6" s="33"/>
      <c r="C6" s="34"/>
      <c r="D6" s="35">
        <f aca="true" t="shared" si="0" ref="D6:O6">SUM(D4:D5)</f>
        <v>0</v>
      </c>
      <c r="E6" s="36">
        <f t="shared" si="0"/>
        <v>0</v>
      </c>
      <c r="F6" s="35">
        <f t="shared" si="0"/>
        <v>0</v>
      </c>
      <c r="G6" s="36">
        <f t="shared" si="0"/>
        <v>1</v>
      </c>
      <c r="H6" s="35">
        <f t="shared" si="0"/>
        <v>0</v>
      </c>
      <c r="I6" s="36">
        <f t="shared" si="0"/>
        <v>0</v>
      </c>
      <c r="J6" s="35">
        <f t="shared" si="0"/>
        <v>1</v>
      </c>
      <c r="K6" s="36">
        <f t="shared" si="0"/>
        <v>1</v>
      </c>
      <c r="L6" s="35">
        <f t="shared" si="0"/>
        <v>1</v>
      </c>
      <c r="M6" s="36">
        <f t="shared" si="0"/>
        <v>0</v>
      </c>
      <c r="N6" s="35">
        <f t="shared" si="0"/>
        <v>0</v>
      </c>
      <c r="O6" s="36">
        <f t="shared" si="0"/>
        <v>1</v>
      </c>
      <c r="P6" s="37" t="s">
        <v>10</v>
      </c>
      <c r="Q6" s="38"/>
      <c r="R6" s="39"/>
      <c r="S6" s="39"/>
      <c r="T6" s="39"/>
      <c r="U6" s="39"/>
      <c r="V6" s="39"/>
      <c r="W6" s="39"/>
    </row>
    <row r="7" spans="1:23" ht="16.5" customHeight="1">
      <c r="A7" s="312"/>
      <c r="B7" s="22"/>
      <c r="C7" s="23"/>
      <c r="D7" s="292">
        <f>SUM(D6:E6)</f>
        <v>0</v>
      </c>
      <c r="E7" s="293"/>
      <c r="F7" s="292">
        <f>SUM(F6:G6)</f>
        <v>1</v>
      </c>
      <c r="G7" s="293"/>
      <c r="H7" s="292">
        <f>SUM(H6:I6)</f>
        <v>0</v>
      </c>
      <c r="I7" s="293"/>
      <c r="J7" s="292">
        <f>SUM(J6:K6)</f>
        <v>2</v>
      </c>
      <c r="K7" s="293"/>
      <c r="L7" s="292">
        <f>SUM(L6:M6)</f>
        <v>1</v>
      </c>
      <c r="M7" s="293"/>
      <c r="N7" s="292">
        <f>SUM(N6:O6)</f>
        <v>1</v>
      </c>
      <c r="O7" s="293"/>
      <c r="P7" s="6" t="s">
        <v>14</v>
      </c>
      <c r="Q7" s="11">
        <f>SUM(B7:O7)</f>
        <v>5</v>
      </c>
      <c r="R7" s="4"/>
      <c r="S7" s="4"/>
      <c r="T7" s="4"/>
      <c r="U7" s="4"/>
      <c r="V7" s="4"/>
      <c r="W7" s="4"/>
    </row>
    <row r="8" spans="1:23" ht="16.5" customHeight="1">
      <c r="A8" s="294" t="s">
        <v>2</v>
      </c>
      <c r="B8" s="13"/>
      <c r="C8" s="14"/>
      <c r="D8" s="17"/>
      <c r="E8" s="18"/>
      <c r="F8" s="13"/>
      <c r="G8" s="14"/>
      <c r="H8" s="13"/>
      <c r="I8" s="14"/>
      <c r="J8" s="13"/>
      <c r="K8" s="14"/>
      <c r="L8" s="13"/>
      <c r="M8" s="14"/>
      <c r="N8" s="13"/>
      <c r="O8" s="14">
        <v>1</v>
      </c>
      <c r="P8" s="5" t="s">
        <v>8</v>
      </c>
      <c r="Q8" s="12"/>
      <c r="R8" s="4"/>
      <c r="S8" s="4"/>
      <c r="T8" s="4"/>
      <c r="U8" s="4"/>
      <c r="V8" s="4"/>
      <c r="W8" s="4"/>
    </row>
    <row r="9" spans="1:23" ht="16.5" customHeight="1">
      <c r="A9" s="295"/>
      <c r="B9" s="15"/>
      <c r="C9" s="16"/>
      <c r="D9" s="19"/>
      <c r="E9" s="20"/>
      <c r="F9" s="15"/>
      <c r="G9" s="16"/>
      <c r="H9" s="15"/>
      <c r="I9" s="16"/>
      <c r="J9" s="15"/>
      <c r="K9" s="16"/>
      <c r="L9" s="15"/>
      <c r="M9" s="16"/>
      <c r="N9" s="15"/>
      <c r="O9" s="16"/>
      <c r="P9" s="5"/>
      <c r="Q9" s="10"/>
      <c r="R9" s="4"/>
      <c r="S9" s="4"/>
      <c r="T9" s="4"/>
      <c r="U9" s="4"/>
      <c r="V9" s="4"/>
      <c r="W9" s="4"/>
    </row>
    <row r="10" spans="1:23" s="40" customFormat="1" ht="16.5" customHeight="1">
      <c r="A10" s="295"/>
      <c r="B10" s="35">
        <f>SUM(B8:B9)</f>
        <v>0</v>
      </c>
      <c r="C10" s="36">
        <f>SUM(C8:C9)</f>
        <v>0</v>
      </c>
      <c r="D10" s="33"/>
      <c r="E10" s="34"/>
      <c r="F10" s="35">
        <f aca="true" t="shared" si="1" ref="F10:O10">SUM(F8:F9)</f>
        <v>0</v>
      </c>
      <c r="G10" s="36">
        <f t="shared" si="1"/>
        <v>0</v>
      </c>
      <c r="H10" s="35">
        <f t="shared" si="1"/>
        <v>0</v>
      </c>
      <c r="I10" s="36">
        <f t="shared" si="1"/>
        <v>0</v>
      </c>
      <c r="J10" s="35">
        <f t="shared" si="1"/>
        <v>0</v>
      </c>
      <c r="K10" s="36">
        <f t="shared" si="1"/>
        <v>0</v>
      </c>
      <c r="L10" s="35">
        <f t="shared" si="1"/>
        <v>0</v>
      </c>
      <c r="M10" s="36">
        <f t="shared" si="1"/>
        <v>0</v>
      </c>
      <c r="N10" s="35">
        <f t="shared" si="1"/>
        <v>0</v>
      </c>
      <c r="O10" s="36">
        <f t="shared" si="1"/>
        <v>1</v>
      </c>
      <c r="P10" s="37" t="s">
        <v>10</v>
      </c>
      <c r="Q10" s="38"/>
      <c r="R10" s="39"/>
      <c r="S10" s="39"/>
      <c r="T10" s="39"/>
      <c r="U10" s="39"/>
      <c r="V10" s="39"/>
      <c r="W10" s="39"/>
    </row>
    <row r="11" spans="1:23" ht="16.5" customHeight="1">
      <c r="A11" s="296"/>
      <c r="B11" s="292">
        <f>SUM(B10:C10)</f>
        <v>0</v>
      </c>
      <c r="C11" s="293"/>
      <c r="D11" s="22"/>
      <c r="E11" s="23"/>
      <c r="F11" s="292">
        <f>SUM(F10:G10)</f>
        <v>0</v>
      </c>
      <c r="G11" s="293"/>
      <c r="H11" s="292">
        <f>SUM(H10:I10)</f>
        <v>0</v>
      </c>
      <c r="I11" s="293"/>
      <c r="J11" s="292">
        <f>SUM(J10:K10)</f>
        <v>0</v>
      </c>
      <c r="K11" s="293"/>
      <c r="L11" s="292">
        <f>SUM(L10:M10)</f>
        <v>0</v>
      </c>
      <c r="M11" s="293"/>
      <c r="N11" s="292">
        <f>SUM(N10:O10)</f>
        <v>1</v>
      </c>
      <c r="O11" s="293"/>
      <c r="P11" s="6" t="s">
        <v>14</v>
      </c>
      <c r="Q11" s="11">
        <f>SUM(B11:O11)</f>
        <v>1</v>
      </c>
      <c r="R11" s="4"/>
      <c r="S11" s="4"/>
      <c r="T11" s="4"/>
      <c r="U11" s="4"/>
      <c r="V11" s="4"/>
      <c r="W11" s="4"/>
    </row>
    <row r="12" spans="1:23" ht="16.5" customHeight="1">
      <c r="A12" s="294" t="s">
        <v>6</v>
      </c>
      <c r="B12" s="13">
        <v>1</v>
      </c>
      <c r="C12" s="14"/>
      <c r="D12" s="13"/>
      <c r="E12" s="14"/>
      <c r="F12" s="17"/>
      <c r="G12" s="18"/>
      <c r="H12" s="13"/>
      <c r="I12" s="14"/>
      <c r="J12" s="13"/>
      <c r="K12" s="14">
        <v>1</v>
      </c>
      <c r="L12" s="13"/>
      <c r="M12" s="14">
        <v>1</v>
      </c>
      <c r="N12" s="13"/>
      <c r="O12" s="14"/>
      <c r="P12" s="5" t="s">
        <v>8</v>
      </c>
      <c r="Q12" s="10"/>
      <c r="R12" s="4"/>
      <c r="S12" s="4"/>
      <c r="T12" s="4"/>
      <c r="U12" s="4"/>
      <c r="V12" s="4"/>
      <c r="W12" s="4"/>
    </row>
    <row r="13" spans="1:23" ht="16.5" customHeight="1">
      <c r="A13" s="295"/>
      <c r="B13" s="15"/>
      <c r="C13" s="16"/>
      <c r="D13" s="15"/>
      <c r="E13" s="16"/>
      <c r="F13" s="19"/>
      <c r="G13" s="20"/>
      <c r="H13" s="15"/>
      <c r="I13" s="16"/>
      <c r="J13" s="15"/>
      <c r="K13" s="16"/>
      <c r="L13" s="15"/>
      <c r="M13" s="16"/>
      <c r="N13" s="15"/>
      <c r="O13" s="16"/>
      <c r="P13" s="5"/>
      <c r="Q13" s="10"/>
      <c r="R13" s="4"/>
      <c r="S13" s="4"/>
      <c r="T13" s="4"/>
      <c r="U13" s="4"/>
      <c r="V13" s="4"/>
      <c r="W13" s="4"/>
    </row>
    <row r="14" spans="1:23" s="40" customFormat="1" ht="16.5" customHeight="1">
      <c r="A14" s="295"/>
      <c r="B14" s="35">
        <f>SUM(B12:B13)</f>
        <v>1</v>
      </c>
      <c r="C14" s="36">
        <f>SUM(C12:C13)</f>
        <v>0</v>
      </c>
      <c r="D14" s="35">
        <f>SUM(D12:D13)</f>
        <v>0</v>
      </c>
      <c r="E14" s="36">
        <f>SUM(E12:E13)</f>
        <v>0</v>
      </c>
      <c r="F14" s="33"/>
      <c r="G14" s="34"/>
      <c r="H14" s="35">
        <f aca="true" t="shared" si="2" ref="H14:O14">SUM(H12:H13)</f>
        <v>0</v>
      </c>
      <c r="I14" s="36">
        <f t="shared" si="2"/>
        <v>0</v>
      </c>
      <c r="J14" s="35">
        <f t="shared" si="2"/>
        <v>0</v>
      </c>
      <c r="K14" s="36">
        <f t="shared" si="2"/>
        <v>1</v>
      </c>
      <c r="L14" s="35">
        <f t="shared" si="2"/>
        <v>0</v>
      </c>
      <c r="M14" s="36">
        <f t="shared" si="2"/>
        <v>1</v>
      </c>
      <c r="N14" s="35">
        <f t="shared" si="2"/>
        <v>0</v>
      </c>
      <c r="O14" s="36">
        <f t="shared" si="2"/>
        <v>0</v>
      </c>
      <c r="P14" s="37" t="s">
        <v>10</v>
      </c>
      <c r="Q14" s="38"/>
      <c r="R14" s="39"/>
      <c r="S14" s="39"/>
      <c r="T14" s="39"/>
      <c r="U14" s="39"/>
      <c r="V14" s="39"/>
      <c r="W14" s="39"/>
    </row>
    <row r="15" spans="1:23" ht="16.5" customHeight="1">
      <c r="A15" s="296"/>
      <c r="B15" s="292">
        <f>SUM(B14:C14)</f>
        <v>1</v>
      </c>
      <c r="C15" s="293"/>
      <c r="D15" s="292">
        <f>SUM(D14:E14)</f>
        <v>0</v>
      </c>
      <c r="E15" s="293"/>
      <c r="F15" s="22"/>
      <c r="G15" s="23"/>
      <c r="H15" s="292">
        <f>SUM(H14:I14)</f>
        <v>0</v>
      </c>
      <c r="I15" s="293"/>
      <c r="J15" s="292">
        <f>SUM(J14:K14)</f>
        <v>1</v>
      </c>
      <c r="K15" s="293"/>
      <c r="L15" s="292">
        <f>SUM(L14:M14)</f>
        <v>1</v>
      </c>
      <c r="M15" s="293"/>
      <c r="N15" s="292">
        <f>SUM(N14:O14)</f>
        <v>0</v>
      </c>
      <c r="O15" s="293"/>
      <c r="P15" s="6" t="s">
        <v>14</v>
      </c>
      <c r="Q15" s="11">
        <f>SUM(B15:O15)</f>
        <v>3</v>
      </c>
      <c r="R15" s="4"/>
      <c r="S15" s="4"/>
      <c r="T15" s="4"/>
      <c r="U15" s="4"/>
      <c r="V15" s="4"/>
      <c r="W15" s="4"/>
    </row>
    <row r="16" spans="1:23" ht="16.5" customHeight="1">
      <c r="A16" s="294" t="s">
        <v>7</v>
      </c>
      <c r="B16" s="13"/>
      <c r="C16" s="14"/>
      <c r="D16" s="13"/>
      <c r="E16" s="14"/>
      <c r="F16" s="13"/>
      <c r="G16" s="14"/>
      <c r="H16" s="17"/>
      <c r="I16" s="18"/>
      <c r="J16" s="13"/>
      <c r="K16" s="14"/>
      <c r="L16" s="13"/>
      <c r="M16" s="14"/>
      <c r="N16" s="13"/>
      <c r="O16" s="14"/>
      <c r="P16" s="5" t="s">
        <v>8</v>
      </c>
      <c r="Q16" s="10"/>
      <c r="R16" s="4"/>
      <c r="S16" s="4"/>
      <c r="T16" s="4"/>
      <c r="U16" s="4"/>
      <c r="V16" s="4"/>
      <c r="W16" s="4"/>
    </row>
    <row r="17" spans="1:23" ht="16.5" customHeight="1">
      <c r="A17" s="295"/>
      <c r="B17" s="15"/>
      <c r="C17" s="16"/>
      <c r="D17" s="15"/>
      <c r="E17" s="16"/>
      <c r="F17" s="15"/>
      <c r="G17" s="16"/>
      <c r="H17" s="19"/>
      <c r="I17" s="20"/>
      <c r="J17" s="15"/>
      <c r="K17" s="16"/>
      <c r="L17" s="15"/>
      <c r="M17" s="16"/>
      <c r="N17" s="15"/>
      <c r="O17" s="16"/>
      <c r="P17" s="5"/>
      <c r="Q17" s="10"/>
      <c r="R17" s="4"/>
      <c r="S17" s="4"/>
      <c r="T17" s="4"/>
      <c r="U17" s="4"/>
      <c r="V17" s="4"/>
      <c r="W17" s="4"/>
    </row>
    <row r="18" spans="1:23" s="40" customFormat="1" ht="16.5" customHeight="1">
      <c r="A18" s="295"/>
      <c r="B18" s="35">
        <f aca="true" t="shared" si="3" ref="B18:G18">SUM(B16:B17)</f>
        <v>0</v>
      </c>
      <c r="C18" s="36">
        <f t="shared" si="3"/>
        <v>0</v>
      </c>
      <c r="D18" s="35">
        <f t="shared" si="3"/>
        <v>0</v>
      </c>
      <c r="E18" s="36">
        <f t="shared" si="3"/>
        <v>0</v>
      </c>
      <c r="F18" s="35">
        <f t="shared" si="3"/>
        <v>0</v>
      </c>
      <c r="G18" s="36">
        <f t="shared" si="3"/>
        <v>0</v>
      </c>
      <c r="H18" s="33"/>
      <c r="I18" s="34"/>
      <c r="J18" s="35">
        <f aca="true" t="shared" si="4" ref="J18:O18">SUM(J16:J17)</f>
        <v>0</v>
      </c>
      <c r="K18" s="36">
        <f t="shared" si="4"/>
        <v>0</v>
      </c>
      <c r="L18" s="35">
        <f t="shared" si="4"/>
        <v>0</v>
      </c>
      <c r="M18" s="36">
        <f t="shared" si="4"/>
        <v>0</v>
      </c>
      <c r="N18" s="35">
        <f t="shared" si="4"/>
        <v>0</v>
      </c>
      <c r="O18" s="36">
        <f t="shared" si="4"/>
        <v>0</v>
      </c>
      <c r="P18" s="37" t="s">
        <v>10</v>
      </c>
      <c r="Q18" s="38"/>
      <c r="R18" s="39"/>
      <c r="S18" s="39"/>
      <c r="T18" s="39"/>
      <c r="U18" s="39"/>
      <c r="V18" s="39"/>
      <c r="W18" s="39"/>
    </row>
    <row r="19" spans="1:23" ht="16.5" customHeight="1">
      <c r="A19" s="296"/>
      <c r="B19" s="292">
        <f>SUM(B18:C18)</f>
        <v>0</v>
      </c>
      <c r="C19" s="293"/>
      <c r="D19" s="292">
        <f>SUM(D18:E18)</f>
        <v>0</v>
      </c>
      <c r="E19" s="293"/>
      <c r="F19" s="292">
        <f>SUM(F18:G18)</f>
        <v>0</v>
      </c>
      <c r="G19" s="293"/>
      <c r="H19" s="22"/>
      <c r="I19" s="23"/>
      <c r="J19" s="292">
        <f>SUM(J18:K18)</f>
        <v>0</v>
      </c>
      <c r="K19" s="293"/>
      <c r="L19" s="292">
        <f>SUM(L18:M18)</f>
        <v>0</v>
      </c>
      <c r="M19" s="293"/>
      <c r="N19" s="292">
        <f>SUM(N18:O18)</f>
        <v>0</v>
      </c>
      <c r="O19" s="293"/>
      <c r="P19" s="6" t="s">
        <v>14</v>
      </c>
      <c r="Q19" s="11">
        <f>SUM(B19:O19)</f>
        <v>0</v>
      </c>
      <c r="R19" s="4"/>
      <c r="S19" s="4"/>
      <c r="T19" s="4"/>
      <c r="U19" s="4"/>
      <c r="V19" s="4"/>
      <c r="W19" s="4"/>
    </row>
    <row r="20" spans="1:23" ht="16.5" customHeight="1">
      <c r="A20" s="294" t="s">
        <v>5</v>
      </c>
      <c r="B20" s="13">
        <v>1</v>
      </c>
      <c r="C20" s="14">
        <v>1</v>
      </c>
      <c r="D20" s="13"/>
      <c r="E20" s="14"/>
      <c r="F20" s="13">
        <v>1</v>
      </c>
      <c r="G20" s="14"/>
      <c r="H20" s="13"/>
      <c r="I20" s="14"/>
      <c r="J20" s="17"/>
      <c r="K20" s="18"/>
      <c r="L20" s="13">
        <v>1</v>
      </c>
      <c r="M20" s="14"/>
      <c r="N20" s="13"/>
      <c r="O20" s="14"/>
      <c r="P20" s="5" t="s">
        <v>8</v>
      </c>
      <c r="Q20" s="10"/>
      <c r="R20" s="4"/>
      <c r="S20" s="4"/>
      <c r="T20" s="4"/>
      <c r="U20" s="4"/>
      <c r="V20" s="4"/>
      <c r="W20" s="4"/>
    </row>
    <row r="21" spans="1:23" ht="16.5" customHeight="1">
      <c r="A21" s="295"/>
      <c r="B21" s="15"/>
      <c r="C21" s="16"/>
      <c r="D21" s="15"/>
      <c r="E21" s="16"/>
      <c r="F21" s="15"/>
      <c r="G21" s="16"/>
      <c r="H21" s="15"/>
      <c r="I21" s="16"/>
      <c r="J21" s="19"/>
      <c r="K21" s="20"/>
      <c r="L21" s="15"/>
      <c r="M21" s="16"/>
      <c r="N21" s="15"/>
      <c r="O21" s="16"/>
      <c r="P21" s="5"/>
      <c r="Q21" s="10"/>
      <c r="R21" s="4"/>
      <c r="S21" s="4"/>
      <c r="T21" s="4"/>
      <c r="U21" s="4"/>
      <c r="V21" s="4"/>
      <c r="W21" s="4"/>
    </row>
    <row r="22" spans="1:23" s="40" customFormat="1" ht="16.5" customHeight="1">
      <c r="A22" s="295"/>
      <c r="B22" s="35">
        <f aca="true" t="shared" si="5" ref="B22:I22">SUM(B20:B21)</f>
        <v>1</v>
      </c>
      <c r="C22" s="36">
        <f t="shared" si="5"/>
        <v>1</v>
      </c>
      <c r="D22" s="35">
        <f t="shared" si="5"/>
        <v>0</v>
      </c>
      <c r="E22" s="36">
        <f t="shared" si="5"/>
        <v>0</v>
      </c>
      <c r="F22" s="35">
        <f t="shared" si="5"/>
        <v>1</v>
      </c>
      <c r="G22" s="36">
        <f t="shared" si="5"/>
        <v>0</v>
      </c>
      <c r="H22" s="35">
        <f t="shared" si="5"/>
        <v>0</v>
      </c>
      <c r="I22" s="36">
        <f t="shared" si="5"/>
        <v>0</v>
      </c>
      <c r="J22" s="33"/>
      <c r="K22" s="34"/>
      <c r="L22" s="35">
        <f>SUM(L20:L21)</f>
        <v>1</v>
      </c>
      <c r="M22" s="36">
        <f>SUM(M20:M21)</f>
        <v>0</v>
      </c>
      <c r="N22" s="35">
        <f>SUM(N20:N21)</f>
        <v>0</v>
      </c>
      <c r="O22" s="36">
        <f>SUM(O20:O21)</f>
        <v>0</v>
      </c>
      <c r="P22" s="37" t="s">
        <v>10</v>
      </c>
      <c r="Q22" s="38"/>
      <c r="R22" s="39"/>
      <c r="S22" s="39"/>
      <c r="T22" s="39"/>
      <c r="U22" s="39"/>
      <c r="V22" s="39"/>
      <c r="W22" s="39"/>
    </row>
    <row r="23" spans="1:23" ht="16.5" customHeight="1">
      <c r="A23" s="296"/>
      <c r="B23" s="292">
        <f>SUM(B22:C22)</f>
        <v>2</v>
      </c>
      <c r="C23" s="293"/>
      <c r="D23" s="292">
        <f>SUM(D22:E22)</f>
        <v>0</v>
      </c>
      <c r="E23" s="293"/>
      <c r="F23" s="292">
        <f>SUM(F22:G22)</f>
        <v>1</v>
      </c>
      <c r="G23" s="293"/>
      <c r="H23" s="292">
        <f>SUM(H22:I22)</f>
        <v>0</v>
      </c>
      <c r="I23" s="293"/>
      <c r="J23" s="22"/>
      <c r="K23" s="23"/>
      <c r="L23" s="292">
        <f>SUM(L22:M22)</f>
        <v>1</v>
      </c>
      <c r="M23" s="293"/>
      <c r="N23" s="292">
        <f>SUM(N22:O22)</f>
        <v>0</v>
      </c>
      <c r="O23" s="293"/>
      <c r="P23" s="6" t="s">
        <v>14</v>
      </c>
      <c r="Q23" s="11">
        <f>SUM(B23:O23)</f>
        <v>4</v>
      </c>
      <c r="R23" s="4"/>
      <c r="S23" s="4"/>
      <c r="T23" s="4"/>
      <c r="U23" s="4"/>
      <c r="V23" s="4"/>
      <c r="W23" s="4"/>
    </row>
    <row r="24" spans="1:23" ht="16.5" customHeight="1">
      <c r="A24" s="294" t="s">
        <v>1</v>
      </c>
      <c r="B24" s="13"/>
      <c r="C24" s="14">
        <v>1</v>
      </c>
      <c r="D24" s="13"/>
      <c r="E24" s="14"/>
      <c r="F24" s="13">
        <v>1</v>
      </c>
      <c r="G24" s="14"/>
      <c r="H24" s="13"/>
      <c r="I24" s="14"/>
      <c r="J24" s="13"/>
      <c r="K24" s="14">
        <v>1</v>
      </c>
      <c r="L24" s="17"/>
      <c r="M24" s="18"/>
      <c r="N24" s="13"/>
      <c r="O24" s="14">
        <v>1</v>
      </c>
      <c r="P24" s="5" t="s">
        <v>8</v>
      </c>
      <c r="Q24" s="10"/>
      <c r="R24" s="4"/>
      <c r="S24" s="4"/>
      <c r="T24" s="4"/>
      <c r="U24" s="4"/>
      <c r="V24" s="4"/>
      <c r="W24" s="4"/>
    </row>
    <row r="25" spans="1:23" ht="16.5" customHeight="1">
      <c r="A25" s="295"/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19"/>
      <c r="M25" s="20"/>
      <c r="N25" s="15"/>
      <c r="O25" s="16"/>
      <c r="P25" s="5"/>
      <c r="Q25" s="10"/>
      <c r="R25" s="4"/>
      <c r="S25" s="4"/>
      <c r="T25" s="4"/>
      <c r="U25" s="4"/>
      <c r="V25" s="4"/>
      <c r="W25" s="4"/>
    </row>
    <row r="26" spans="1:23" s="40" customFormat="1" ht="16.5" customHeight="1">
      <c r="A26" s="295"/>
      <c r="B26" s="35">
        <f aca="true" t="shared" si="6" ref="B26:K26">SUM(B24:B25)</f>
        <v>0</v>
      </c>
      <c r="C26" s="36">
        <f t="shared" si="6"/>
        <v>1</v>
      </c>
      <c r="D26" s="35">
        <f t="shared" si="6"/>
        <v>0</v>
      </c>
      <c r="E26" s="36">
        <f t="shared" si="6"/>
        <v>0</v>
      </c>
      <c r="F26" s="35">
        <f t="shared" si="6"/>
        <v>1</v>
      </c>
      <c r="G26" s="36">
        <f t="shared" si="6"/>
        <v>0</v>
      </c>
      <c r="H26" s="35">
        <f t="shared" si="6"/>
        <v>0</v>
      </c>
      <c r="I26" s="36">
        <f t="shared" si="6"/>
        <v>0</v>
      </c>
      <c r="J26" s="35">
        <f t="shared" si="6"/>
        <v>0</v>
      </c>
      <c r="K26" s="36">
        <f t="shared" si="6"/>
        <v>1</v>
      </c>
      <c r="L26" s="33"/>
      <c r="M26" s="34"/>
      <c r="N26" s="35">
        <f>SUM(N24:N25)</f>
        <v>0</v>
      </c>
      <c r="O26" s="36">
        <f>SUM(O24:O25)</f>
        <v>1</v>
      </c>
      <c r="P26" s="37" t="s">
        <v>10</v>
      </c>
      <c r="Q26" s="38"/>
      <c r="R26" s="39"/>
      <c r="S26" s="39"/>
      <c r="T26" s="39"/>
      <c r="U26" s="39"/>
      <c r="V26" s="39"/>
      <c r="W26" s="39"/>
    </row>
    <row r="27" spans="1:23" ht="16.5" customHeight="1">
      <c r="A27" s="296"/>
      <c r="B27" s="292">
        <f>SUM(B26:C26)</f>
        <v>1</v>
      </c>
      <c r="C27" s="293"/>
      <c r="D27" s="292">
        <f>SUM(D26:E26)</f>
        <v>0</v>
      </c>
      <c r="E27" s="293"/>
      <c r="F27" s="292">
        <f>SUM(F26:G26)</f>
        <v>1</v>
      </c>
      <c r="G27" s="293"/>
      <c r="H27" s="292">
        <f>SUM(H26:I26)</f>
        <v>0</v>
      </c>
      <c r="I27" s="293"/>
      <c r="J27" s="292">
        <f>SUM(J26:K26)</f>
        <v>1</v>
      </c>
      <c r="K27" s="293"/>
      <c r="L27" s="22"/>
      <c r="M27" s="23"/>
      <c r="N27" s="292">
        <f>SUM(N26:O26)</f>
        <v>1</v>
      </c>
      <c r="O27" s="293"/>
      <c r="P27" s="6" t="s">
        <v>14</v>
      </c>
      <c r="Q27" s="11">
        <f>SUM(B27:O27)</f>
        <v>4</v>
      </c>
      <c r="R27" s="4"/>
      <c r="S27" s="4"/>
      <c r="T27" s="4"/>
      <c r="U27" s="4"/>
      <c r="V27" s="4"/>
      <c r="W27" s="4"/>
    </row>
    <row r="28" spans="1:23" ht="16.5" customHeight="1">
      <c r="A28" s="294" t="s">
        <v>3</v>
      </c>
      <c r="B28" s="13"/>
      <c r="C28" s="14">
        <v>1</v>
      </c>
      <c r="D28" s="13">
        <v>1</v>
      </c>
      <c r="E28" s="14"/>
      <c r="F28" s="13"/>
      <c r="G28" s="14"/>
      <c r="H28" s="13"/>
      <c r="I28" s="14"/>
      <c r="J28" s="13"/>
      <c r="K28" s="14"/>
      <c r="L28" s="13">
        <v>1</v>
      </c>
      <c r="M28" s="14"/>
      <c r="N28" s="17"/>
      <c r="O28" s="18"/>
      <c r="P28" s="5" t="s">
        <v>8</v>
      </c>
      <c r="Q28" s="10"/>
      <c r="R28" s="4"/>
      <c r="S28" s="4"/>
      <c r="T28" s="4"/>
      <c r="U28" s="4"/>
      <c r="V28" s="4"/>
      <c r="W28" s="4"/>
    </row>
    <row r="29" spans="1:23" s="40" customFormat="1" ht="16.5" customHeight="1">
      <c r="A29" s="295"/>
      <c r="B29" s="15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41"/>
      <c r="O29" s="34"/>
      <c r="P29" s="42"/>
      <c r="Q29" s="38"/>
      <c r="R29" s="39"/>
      <c r="S29" s="39"/>
      <c r="T29" s="39"/>
      <c r="U29" s="39"/>
      <c r="V29" s="39"/>
      <c r="W29" s="39"/>
    </row>
    <row r="30" spans="1:23" ht="16.5" customHeight="1">
      <c r="A30" s="295"/>
      <c r="B30" s="35">
        <f aca="true" t="shared" si="7" ref="B30:M30">SUM(B28:B29)</f>
        <v>0</v>
      </c>
      <c r="C30" s="36">
        <f t="shared" si="7"/>
        <v>1</v>
      </c>
      <c r="D30" s="35">
        <f t="shared" si="7"/>
        <v>1</v>
      </c>
      <c r="E30" s="36">
        <f t="shared" si="7"/>
        <v>0</v>
      </c>
      <c r="F30" s="35">
        <f t="shared" si="7"/>
        <v>0</v>
      </c>
      <c r="G30" s="36">
        <f t="shared" si="7"/>
        <v>0</v>
      </c>
      <c r="H30" s="35">
        <f t="shared" si="7"/>
        <v>0</v>
      </c>
      <c r="I30" s="36">
        <f t="shared" si="7"/>
        <v>0</v>
      </c>
      <c r="J30" s="35">
        <f t="shared" si="7"/>
        <v>0</v>
      </c>
      <c r="K30" s="36">
        <f t="shared" si="7"/>
        <v>0</v>
      </c>
      <c r="L30" s="35">
        <f t="shared" si="7"/>
        <v>1</v>
      </c>
      <c r="M30" s="36">
        <f t="shared" si="7"/>
        <v>0</v>
      </c>
      <c r="N30" s="21"/>
      <c r="O30" s="20"/>
      <c r="P30" s="37" t="s">
        <v>10</v>
      </c>
      <c r="Q30" s="10"/>
      <c r="R30" s="4"/>
      <c r="S30" s="4"/>
      <c r="T30" s="4"/>
      <c r="U30" s="4"/>
      <c r="V30" s="4"/>
      <c r="W30" s="4"/>
    </row>
    <row r="31" spans="1:23" ht="16.5" customHeight="1">
      <c r="A31" s="296"/>
      <c r="B31" s="292">
        <f>SUM(B30:C30)</f>
        <v>1</v>
      </c>
      <c r="C31" s="293"/>
      <c r="D31" s="292">
        <f>SUM(D30:E30)</f>
        <v>1</v>
      </c>
      <c r="E31" s="293"/>
      <c r="F31" s="292">
        <f>SUM(F30:G30)</f>
        <v>0</v>
      </c>
      <c r="G31" s="293"/>
      <c r="H31" s="292">
        <f>SUM(H30:I30)</f>
        <v>0</v>
      </c>
      <c r="I31" s="293"/>
      <c r="J31" s="292">
        <f>SUM(J30:K30)</f>
        <v>0</v>
      </c>
      <c r="K31" s="293"/>
      <c r="L31" s="292">
        <f>SUM(L30:M30)</f>
        <v>1</v>
      </c>
      <c r="M31" s="293"/>
      <c r="N31" s="22"/>
      <c r="O31" s="23"/>
      <c r="P31" s="6" t="s">
        <v>14</v>
      </c>
      <c r="Q31" s="11">
        <f>SUM(B31:O31)</f>
        <v>3</v>
      </c>
      <c r="R31" s="4"/>
      <c r="S31" s="4"/>
      <c r="T31" s="4"/>
      <c r="U31" s="4"/>
      <c r="V31" s="4"/>
      <c r="W31" s="4"/>
    </row>
    <row r="32" spans="1:23" ht="16.5" customHeight="1">
      <c r="A32" s="32" t="s">
        <v>8</v>
      </c>
      <c r="B32" s="26">
        <f>SUM(B4,B8,B12,B16,B20,B24,B28,)</f>
        <v>2</v>
      </c>
      <c r="C32" s="27">
        <f>SUM(C28,C24,C20,C16,C12,C8,C4)</f>
        <v>3</v>
      </c>
      <c r="D32" s="26">
        <f>SUM(D4,D8,D12,D16,D20,D24,D28,)</f>
        <v>1</v>
      </c>
      <c r="E32" s="27">
        <f>SUM(E28,E24,E20,E16,E12,E8,E4)</f>
        <v>0</v>
      </c>
      <c r="F32" s="26">
        <f>SUM(F4,F8,F12,F16,F20,F24,F28,)</f>
        <v>2</v>
      </c>
      <c r="G32" s="27">
        <f>SUM(G28,G24,G20,G16,G12,G8,G4)</f>
        <v>1</v>
      </c>
      <c r="H32" s="26">
        <f>SUM(H4,H8,H12,H16,H20,H24,H28,)</f>
        <v>0</v>
      </c>
      <c r="I32" s="27">
        <f>SUM(I28,I24,I20,I16,I12,I8,I4)</f>
        <v>0</v>
      </c>
      <c r="J32" s="26">
        <f>SUM(J4,J8,J12,J16,J20,J24,J28,)</f>
        <v>1</v>
      </c>
      <c r="K32" s="27">
        <f>SUM(K28,K24,K20,K16,K12,K8,K4)</f>
        <v>3</v>
      </c>
      <c r="L32" s="26">
        <f>SUM(L4,L8,L12,L16,L20,L24,L28,)</f>
        <v>3</v>
      </c>
      <c r="M32" s="27">
        <f>SUM(M28,M24,M20,M16,M12,M8,M4)</f>
        <v>1</v>
      </c>
      <c r="N32" s="26">
        <f>SUM(N4,N8,N12,N16,N20,N24,N28,)</f>
        <v>0</v>
      </c>
      <c r="O32" s="27">
        <f>SUM(O28,O24,O20,O16,O12,O8,O4)</f>
        <v>3</v>
      </c>
      <c r="P32" s="3"/>
      <c r="Q32" s="3"/>
      <c r="R32" s="4"/>
      <c r="S32" s="4"/>
      <c r="T32" s="4"/>
      <c r="U32" s="4"/>
      <c r="V32" s="4"/>
      <c r="W32" s="4"/>
    </row>
    <row r="33" spans="1:23" ht="16.5" customHeight="1">
      <c r="A33" s="32" t="s">
        <v>9</v>
      </c>
      <c r="B33" s="29">
        <f>SUM(B5,B9,B13,B17,B21,B25,B29)</f>
        <v>0</v>
      </c>
      <c r="C33" s="25">
        <f>SUM(C29,C25,C21,C17,C13,C9,C5)</f>
        <v>0</v>
      </c>
      <c r="D33" s="29">
        <f>SUM(D5,D9,D13,D17,D21,D25,D29)</f>
        <v>0</v>
      </c>
      <c r="E33" s="25">
        <f>SUM(E29,E25,E21,E17,E13,E9,E5)</f>
        <v>0</v>
      </c>
      <c r="F33" s="29">
        <f>SUM(F5,F9,F13,F17,F21,F25,F29)</f>
        <v>0</v>
      </c>
      <c r="G33" s="25">
        <f>SUM(G29,G25,G21,G17,G13,G9,G5)</f>
        <v>0</v>
      </c>
      <c r="H33" s="29">
        <f>SUM(H5,H9,H13,H17,H21,H25,H29)</f>
        <v>0</v>
      </c>
      <c r="I33" s="25">
        <f>SUM(I29,I25,I21,I17,I13,I9,I5)</f>
        <v>0</v>
      </c>
      <c r="J33" s="29">
        <f>SUM(J5,J9,J13,J17,J21,J25,J29)</f>
        <v>0</v>
      </c>
      <c r="K33" s="25">
        <f>SUM(K29,K25,K21,K17,K13,K9,K5)</f>
        <v>0</v>
      </c>
      <c r="L33" s="29">
        <f>SUM(L5,L9,L13,L17,L21,L25,L29)</f>
        <v>0</v>
      </c>
      <c r="M33" s="25">
        <f>SUM(M29,M25,M21,M17,M13,M9,M5)</f>
        <v>0</v>
      </c>
      <c r="N33" s="29">
        <f>SUM(N5,N9,N13,N17,N21,N25,N29)</f>
        <v>0</v>
      </c>
      <c r="O33" s="25">
        <f>SUM(O29,O25,O21,O17,O13,O9,O5)</f>
        <v>0</v>
      </c>
      <c r="P33" s="3"/>
      <c r="Q33" s="3"/>
      <c r="R33" s="4"/>
      <c r="S33" s="4"/>
      <c r="T33" s="4"/>
      <c r="U33" s="4"/>
      <c r="V33" s="4"/>
      <c r="W33" s="4"/>
    </row>
    <row r="34" spans="1:23" s="40" customFormat="1" ht="16.5" customHeight="1">
      <c r="A34" s="297" t="s">
        <v>10</v>
      </c>
      <c r="B34" s="43">
        <f>SUM(B6,B10,B14,B18,B22,B26,B30)</f>
        <v>2</v>
      </c>
      <c r="C34" s="44">
        <f>SUM(C6,C10,C14,C18,C22,C26,C30)</f>
        <v>3</v>
      </c>
      <c r="D34" s="43">
        <f>SUM(D6,D10,D14,D18,D22,D26,D30)</f>
        <v>1</v>
      </c>
      <c r="E34" s="44">
        <f>SUM(E6,E10,E14,E18,E22,E26,E30)</f>
        <v>0</v>
      </c>
      <c r="F34" s="43">
        <f>SUM(F6,F10,F14,F18,F22,F26,F30)</f>
        <v>2</v>
      </c>
      <c r="G34" s="44">
        <f>SUM(G6,G10,G14,G18,G22,G26,G30)</f>
        <v>1</v>
      </c>
      <c r="H34" s="43">
        <f>SUM(H6,H10,H14,H18,H22,H26,H30)</f>
        <v>0</v>
      </c>
      <c r="I34" s="44">
        <f>SUM(I6,I10,I14,I18,I22,I26,I30)</f>
        <v>0</v>
      </c>
      <c r="J34" s="43">
        <f>SUM(J6,J10,J14,J18,J22,J26,J30)</f>
        <v>1</v>
      </c>
      <c r="K34" s="44">
        <f>SUM(K6,K10,K14,K18,K22,K26,K30)</f>
        <v>3</v>
      </c>
      <c r="L34" s="43">
        <f>SUM(L6,L10,L14,L18,L22,L26,L30)</f>
        <v>3</v>
      </c>
      <c r="M34" s="44">
        <f>SUM(M6,M10,M14,M18,M22,M26,M30)</f>
        <v>1</v>
      </c>
      <c r="N34" s="43">
        <f>SUM(N6,N10,N14,N18,N22,N26,N30)</f>
        <v>0</v>
      </c>
      <c r="O34" s="44">
        <f>SUM(O6,O10,O14,O18,O22,O26,O30)</f>
        <v>3</v>
      </c>
      <c r="P34" s="45"/>
      <c r="Q34" s="45">
        <f>(Q31+Q27+Q23+Q19+Q15+Q11+Q7)/2</f>
        <v>10</v>
      </c>
      <c r="R34" s="39"/>
      <c r="S34" s="39"/>
      <c r="T34" s="39"/>
      <c r="U34" s="39"/>
      <c r="V34" s="39"/>
      <c r="W34" s="39"/>
    </row>
    <row r="35" spans="1:23" ht="16.5" customHeight="1">
      <c r="A35" s="298"/>
      <c r="B35" s="76" t="s">
        <v>59</v>
      </c>
      <c r="C35" s="77" t="s">
        <v>42</v>
      </c>
      <c r="D35" s="76" t="s">
        <v>59</v>
      </c>
      <c r="E35" s="77" t="s">
        <v>42</v>
      </c>
      <c r="F35" s="76" t="s">
        <v>59</v>
      </c>
      <c r="G35" s="77" t="s">
        <v>42</v>
      </c>
      <c r="H35" s="76" t="s">
        <v>59</v>
      </c>
      <c r="I35" s="77" t="s">
        <v>42</v>
      </c>
      <c r="J35" s="76" t="s">
        <v>59</v>
      </c>
      <c r="K35" s="77" t="s">
        <v>42</v>
      </c>
      <c r="L35" s="76" t="s">
        <v>59</v>
      </c>
      <c r="M35" s="77" t="s">
        <v>42</v>
      </c>
      <c r="N35" s="76" t="s">
        <v>59</v>
      </c>
      <c r="O35" s="77" t="s">
        <v>42</v>
      </c>
      <c r="P35" s="3"/>
      <c r="Q35" s="45"/>
      <c r="R35" s="4"/>
      <c r="S35" s="4"/>
      <c r="T35" s="4"/>
      <c r="U35" s="4"/>
      <c r="V35" s="4"/>
      <c r="W35" s="4"/>
    </row>
    <row r="36" spans="1:23" ht="91.5" customHeight="1">
      <c r="A36" s="1" t="s">
        <v>0</v>
      </c>
      <c r="B36" s="290" t="s">
        <v>4</v>
      </c>
      <c r="C36" s="291"/>
      <c r="D36" s="290" t="s">
        <v>2</v>
      </c>
      <c r="E36" s="291"/>
      <c r="F36" s="290" t="s">
        <v>6</v>
      </c>
      <c r="G36" s="291"/>
      <c r="H36" s="290" t="s">
        <v>7</v>
      </c>
      <c r="I36" s="291"/>
      <c r="J36" s="290" t="s">
        <v>5</v>
      </c>
      <c r="K36" s="291"/>
      <c r="L36" s="290" t="s">
        <v>1</v>
      </c>
      <c r="M36" s="291"/>
      <c r="N36" s="290" t="s">
        <v>3</v>
      </c>
      <c r="O36" s="291"/>
      <c r="P36" s="5"/>
      <c r="Q36" s="2" t="s">
        <v>11</v>
      </c>
      <c r="R36" s="4"/>
      <c r="S36" s="4"/>
      <c r="T36" s="4"/>
      <c r="U36" s="4"/>
      <c r="V36" s="4"/>
      <c r="W36" s="4"/>
    </row>
    <row r="37" ht="12.75">
      <c r="A37" s="40"/>
    </row>
    <row r="38" ht="12.75">
      <c r="A38" s="40"/>
    </row>
    <row r="39" spans="1:14" ht="12.75">
      <c r="A39" s="40" t="s">
        <v>17</v>
      </c>
      <c r="B39" t="e">
        <f>(((C34+(#REF!/2))/Q7)*100)</f>
        <v>#REF!</v>
      </c>
      <c r="D39" t="e">
        <f>(((E34+(#REF!/2))/Q11)*100)</f>
        <v>#REF!</v>
      </c>
      <c r="F39" t="e">
        <f>(((G34+(#REF!/2))/Q15)*100)</f>
        <v>#REF!</v>
      </c>
      <c r="H39" t="e">
        <f>(((I34+(#REF!/2))/Q19)*100)</f>
        <v>#REF!</v>
      </c>
      <c r="J39" t="e">
        <f>(((K34+(#REF!/2))/Q23)*100)</f>
        <v>#REF!</v>
      </c>
      <c r="L39" t="e">
        <f>(((M34+(#REF!/2))/Q27)*100)</f>
        <v>#REF!</v>
      </c>
      <c r="N39" t="e">
        <f>(((O34+(#REF!/2))/Q31)*100)</f>
        <v>#REF!</v>
      </c>
    </row>
    <row r="40" ht="12.75">
      <c r="A40" s="40"/>
    </row>
    <row r="41" s="40" customFormat="1" ht="12.75"/>
    <row r="42" ht="12.75">
      <c r="A42" s="40"/>
    </row>
  </sheetData>
  <mergeCells count="64">
    <mergeCell ref="J31:K31"/>
    <mergeCell ref="B36:C36"/>
    <mergeCell ref="D36:E36"/>
    <mergeCell ref="F36:G36"/>
    <mergeCell ref="H36:I36"/>
    <mergeCell ref="F31:G31"/>
    <mergeCell ref="H31:I31"/>
    <mergeCell ref="D31:E31"/>
    <mergeCell ref="N19:O19"/>
    <mergeCell ref="N23:O23"/>
    <mergeCell ref="N27:O27"/>
    <mergeCell ref="J36:K36"/>
    <mergeCell ref="L36:M36"/>
    <mergeCell ref="N36:O36"/>
    <mergeCell ref="L23:M23"/>
    <mergeCell ref="J19:K19"/>
    <mergeCell ref="J27:K27"/>
    <mergeCell ref="L31:M31"/>
    <mergeCell ref="N1:O1"/>
    <mergeCell ref="N7:O7"/>
    <mergeCell ref="N15:O15"/>
    <mergeCell ref="N11:O11"/>
    <mergeCell ref="L1:M1"/>
    <mergeCell ref="L7:M7"/>
    <mergeCell ref="L15:M15"/>
    <mergeCell ref="L19:M19"/>
    <mergeCell ref="L11:M11"/>
    <mergeCell ref="H1:I1"/>
    <mergeCell ref="H7:I7"/>
    <mergeCell ref="H15:I15"/>
    <mergeCell ref="H23:I23"/>
    <mergeCell ref="H27:I27"/>
    <mergeCell ref="H11:I11"/>
    <mergeCell ref="B1:C1"/>
    <mergeCell ref="B15:C15"/>
    <mergeCell ref="B19:C19"/>
    <mergeCell ref="F27:G27"/>
    <mergeCell ref="D23:E23"/>
    <mergeCell ref="D27:E27"/>
    <mergeCell ref="F19:G19"/>
    <mergeCell ref="F23:G23"/>
    <mergeCell ref="J1:K1"/>
    <mergeCell ref="J7:K7"/>
    <mergeCell ref="J15:K15"/>
    <mergeCell ref="B11:C11"/>
    <mergeCell ref="F11:G11"/>
    <mergeCell ref="J11:K11"/>
    <mergeCell ref="D1:E1"/>
    <mergeCell ref="F1:G1"/>
    <mergeCell ref="F7:G7"/>
    <mergeCell ref="D7:E7"/>
    <mergeCell ref="D15:E15"/>
    <mergeCell ref="D19:E19"/>
    <mergeCell ref="B23:C23"/>
    <mergeCell ref="A34:A35"/>
    <mergeCell ref="A28:A31"/>
    <mergeCell ref="B31:C31"/>
    <mergeCell ref="B27:C27"/>
    <mergeCell ref="A4:A7"/>
    <mergeCell ref="A16:A19"/>
    <mergeCell ref="A20:A23"/>
    <mergeCell ref="A24:A27"/>
    <mergeCell ref="A8:A11"/>
    <mergeCell ref="A12:A1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BO152"/>
  <sheetViews>
    <sheetView zoomScale="60" zoomScaleNormal="60" workbookViewId="0" topLeftCell="A1">
      <pane ySplit="3" topLeftCell="BM73" activePane="bottomLeft" state="frozen"/>
      <selection pane="topLeft" activeCell="A1" sqref="A1"/>
      <selection pane="bottomLeft" activeCell="D112" sqref="D112"/>
    </sheetView>
  </sheetViews>
  <sheetFormatPr defaultColWidth="9.140625" defaultRowHeight="12.75"/>
  <cols>
    <col min="1" max="1" width="17.421875" style="91" customWidth="1"/>
    <col min="2" max="3" width="4.28125" style="91" customWidth="1"/>
    <col min="4" max="9" width="4.28125" style="165" customWidth="1"/>
    <col min="10" max="15" width="4.28125" style="91" customWidth="1"/>
    <col min="16" max="17" width="4.28125" style="165" customWidth="1"/>
    <col min="18" max="39" width="4.28125" style="91" customWidth="1"/>
    <col min="40" max="41" width="4.28125" style="165" customWidth="1"/>
    <col min="42" max="45" width="4.28125" style="91" customWidth="1"/>
    <col min="46" max="47" width="4.28125" style="165" customWidth="1"/>
    <col min="48" max="49" width="4.28125" style="91" customWidth="1"/>
    <col min="50" max="51" width="4.28125" style="165" customWidth="1"/>
    <col min="52" max="53" width="4.28125" style="91" customWidth="1"/>
    <col min="54" max="59" width="4.28125" style="165" customWidth="1"/>
    <col min="60" max="60" width="15.421875" style="91" customWidth="1"/>
    <col min="61" max="61" width="14.8515625" style="0" bestFit="1" customWidth="1"/>
  </cols>
  <sheetData>
    <row r="1" spans="1:67" ht="111" customHeight="1">
      <c r="A1" s="133" t="s">
        <v>0</v>
      </c>
      <c r="B1" s="274" t="s">
        <v>4</v>
      </c>
      <c r="C1" s="275"/>
      <c r="D1" s="268" t="s">
        <v>55</v>
      </c>
      <c r="E1" s="269"/>
      <c r="F1" s="268" t="s">
        <v>19</v>
      </c>
      <c r="G1" s="269"/>
      <c r="H1" s="268" t="s">
        <v>78</v>
      </c>
      <c r="I1" s="269"/>
      <c r="J1" s="274" t="s">
        <v>5</v>
      </c>
      <c r="K1" s="275"/>
      <c r="L1" s="274" t="s">
        <v>1</v>
      </c>
      <c r="M1" s="275"/>
      <c r="N1" s="274" t="s">
        <v>3</v>
      </c>
      <c r="O1" s="275"/>
      <c r="P1" s="268" t="s">
        <v>13</v>
      </c>
      <c r="Q1" s="269"/>
      <c r="R1" s="274" t="s">
        <v>43</v>
      </c>
      <c r="S1" s="275"/>
      <c r="T1" s="274" t="s">
        <v>38</v>
      </c>
      <c r="U1" s="275"/>
      <c r="V1" s="274" t="s">
        <v>18</v>
      </c>
      <c r="W1" s="275"/>
      <c r="X1" s="279" t="s">
        <v>52</v>
      </c>
      <c r="Y1" s="280"/>
      <c r="Z1" s="274" t="s">
        <v>21</v>
      </c>
      <c r="AA1" s="275"/>
      <c r="AB1" s="274" t="s">
        <v>22</v>
      </c>
      <c r="AC1" s="275"/>
      <c r="AD1" s="274" t="s">
        <v>23</v>
      </c>
      <c r="AE1" s="275"/>
      <c r="AF1" s="274" t="s">
        <v>44</v>
      </c>
      <c r="AG1" s="275"/>
      <c r="AH1" s="274" t="s">
        <v>40</v>
      </c>
      <c r="AI1" s="275"/>
      <c r="AJ1" s="288" t="s">
        <v>53</v>
      </c>
      <c r="AK1" s="289"/>
      <c r="AL1" s="274" t="s">
        <v>49</v>
      </c>
      <c r="AM1" s="275"/>
      <c r="AN1" s="268" t="s">
        <v>51</v>
      </c>
      <c r="AO1" s="269"/>
      <c r="AP1" s="274" t="s">
        <v>54</v>
      </c>
      <c r="AQ1" s="275"/>
      <c r="AR1" s="274" t="s">
        <v>58</v>
      </c>
      <c r="AS1" s="275"/>
      <c r="AT1" s="268" t="s">
        <v>56</v>
      </c>
      <c r="AU1" s="269"/>
      <c r="AV1" s="274" t="s">
        <v>64</v>
      </c>
      <c r="AW1" s="275"/>
      <c r="AX1" s="268" t="s">
        <v>66</v>
      </c>
      <c r="AY1" s="269"/>
      <c r="AZ1" s="274" t="s">
        <v>73</v>
      </c>
      <c r="BA1" s="275"/>
      <c r="BB1" s="268" t="s">
        <v>75</v>
      </c>
      <c r="BC1" s="269"/>
      <c r="BD1" s="268" t="s">
        <v>77</v>
      </c>
      <c r="BE1" s="269"/>
      <c r="BF1" s="268" t="s">
        <v>80</v>
      </c>
      <c r="BG1" s="269"/>
      <c r="BH1" s="120"/>
      <c r="BI1" s="2" t="s">
        <v>41</v>
      </c>
      <c r="BJ1" s="4"/>
      <c r="BK1" s="4"/>
      <c r="BL1" s="4"/>
      <c r="BM1" s="4"/>
      <c r="BN1" s="4"/>
      <c r="BO1" s="4"/>
    </row>
    <row r="2" spans="1:67" s="91" customFormat="1" ht="16.5" customHeight="1">
      <c r="A2" s="135"/>
      <c r="B2" s="136"/>
      <c r="C2" s="136"/>
      <c r="D2" s="184"/>
      <c r="E2" s="184"/>
      <c r="F2" s="184"/>
      <c r="G2" s="184"/>
      <c r="H2" s="184"/>
      <c r="I2" s="184"/>
      <c r="J2" s="136"/>
      <c r="K2" s="136"/>
      <c r="L2" s="136"/>
      <c r="M2" s="136"/>
      <c r="N2" s="136"/>
      <c r="O2" s="136"/>
      <c r="P2" s="184"/>
      <c r="Q2" s="184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84"/>
      <c r="AO2" s="184"/>
      <c r="AP2" s="136"/>
      <c r="AQ2" s="136"/>
      <c r="AR2" s="136"/>
      <c r="AS2" s="136"/>
      <c r="AT2" s="184"/>
      <c r="AU2" s="184"/>
      <c r="AV2" s="136"/>
      <c r="AW2" s="136"/>
      <c r="AX2" s="184"/>
      <c r="AY2" s="184"/>
      <c r="AZ2" s="136"/>
      <c r="BA2" s="136"/>
      <c r="BB2" s="184"/>
      <c r="BC2" s="184"/>
      <c r="BD2" s="184"/>
      <c r="BE2" s="184"/>
      <c r="BF2" s="184"/>
      <c r="BG2" s="184"/>
      <c r="BH2" s="125"/>
      <c r="BI2" s="136"/>
      <c r="BJ2" s="90"/>
      <c r="BK2" s="90"/>
      <c r="BL2" s="90"/>
      <c r="BM2" s="90"/>
      <c r="BN2" s="90"/>
      <c r="BO2" s="90"/>
    </row>
    <row r="3" spans="1:67" s="91" customFormat="1" ht="16.5" customHeight="1">
      <c r="A3" s="137"/>
      <c r="B3" s="131" t="s">
        <v>59</v>
      </c>
      <c r="C3" s="132" t="s">
        <v>42</v>
      </c>
      <c r="D3" s="185" t="s">
        <v>59</v>
      </c>
      <c r="E3" s="186" t="s">
        <v>42</v>
      </c>
      <c r="F3" s="185" t="s">
        <v>59</v>
      </c>
      <c r="G3" s="186" t="s">
        <v>42</v>
      </c>
      <c r="H3" s="185" t="s">
        <v>59</v>
      </c>
      <c r="I3" s="186" t="s">
        <v>42</v>
      </c>
      <c r="J3" s="131" t="s">
        <v>59</v>
      </c>
      <c r="K3" s="132" t="s">
        <v>42</v>
      </c>
      <c r="L3" s="131" t="s">
        <v>59</v>
      </c>
      <c r="M3" s="132" t="s">
        <v>42</v>
      </c>
      <c r="N3" s="131" t="s">
        <v>59</v>
      </c>
      <c r="O3" s="132" t="s">
        <v>42</v>
      </c>
      <c r="P3" s="185" t="s">
        <v>59</v>
      </c>
      <c r="Q3" s="186" t="s">
        <v>42</v>
      </c>
      <c r="R3" s="131" t="s">
        <v>59</v>
      </c>
      <c r="S3" s="132" t="s">
        <v>42</v>
      </c>
      <c r="T3" s="131" t="s">
        <v>59</v>
      </c>
      <c r="U3" s="132" t="s">
        <v>42</v>
      </c>
      <c r="V3" s="131" t="s">
        <v>59</v>
      </c>
      <c r="W3" s="132" t="s">
        <v>42</v>
      </c>
      <c r="X3" s="131" t="s">
        <v>59</v>
      </c>
      <c r="Y3" s="132" t="s">
        <v>42</v>
      </c>
      <c r="Z3" s="131" t="s">
        <v>59</v>
      </c>
      <c r="AA3" s="132" t="s">
        <v>42</v>
      </c>
      <c r="AB3" s="131" t="s">
        <v>59</v>
      </c>
      <c r="AC3" s="132" t="s">
        <v>42</v>
      </c>
      <c r="AD3" s="131" t="s">
        <v>59</v>
      </c>
      <c r="AE3" s="132" t="s">
        <v>42</v>
      </c>
      <c r="AF3" s="131" t="s">
        <v>59</v>
      </c>
      <c r="AG3" s="132" t="s">
        <v>42</v>
      </c>
      <c r="AH3" s="131" t="s">
        <v>59</v>
      </c>
      <c r="AI3" s="132" t="s">
        <v>42</v>
      </c>
      <c r="AJ3" s="131" t="s">
        <v>59</v>
      </c>
      <c r="AK3" s="132" t="s">
        <v>42</v>
      </c>
      <c r="AL3" s="131" t="s">
        <v>59</v>
      </c>
      <c r="AM3" s="132" t="s">
        <v>42</v>
      </c>
      <c r="AN3" s="185" t="s">
        <v>59</v>
      </c>
      <c r="AO3" s="186" t="s">
        <v>42</v>
      </c>
      <c r="AP3" s="131" t="s">
        <v>59</v>
      </c>
      <c r="AQ3" s="132" t="s">
        <v>42</v>
      </c>
      <c r="AR3" s="131" t="s">
        <v>59</v>
      </c>
      <c r="AS3" s="132" t="s">
        <v>42</v>
      </c>
      <c r="AT3" s="185" t="s">
        <v>59</v>
      </c>
      <c r="AU3" s="186" t="s">
        <v>42</v>
      </c>
      <c r="AV3" s="131" t="s">
        <v>59</v>
      </c>
      <c r="AW3" s="132" t="s">
        <v>42</v>
      </c>
      <c r="AX3" s="185" t="s">
        <v>59</v>
      </c>
      <c r="AY3" s="186" t="s">
        <v>42</v>
      </c>
      <c r="AZ3" s="131" t="s">
        <v>59</v>
      </c>
      <c r="BA3" s="132" t="s">
        <v>42</v>
      </c>
      <c r="BB3" s="185" t="s">
        <v>59</v>
      </c>
      <c r="BC3" s="186" t="s">
        <v>42</v>
      </c>
      <c r="BD3" s="185" t="s">
        <v>59</v>
      </c>
      <c r="BE3" s="186" t="s">
        <v>42</v>
      </c>
      <c r="BF3" s="185" t="s">
        <v>59</v>
      </c>
      <c r="BG3" s="186" t="s">
        <v>42</v>
      </c>
      <c r="BH3" s="125"/>
      <c r="BI3" s="136"/>
      <c r="BJ3" s="90"/>
      <c r="BK3" s="90"/>
      <c r="BL3" s="90"/>
      <c r="BM3" s="90"/>
      <c r="BN3" s="90"/>
      <c r="BO3" s="90"/>
    </row>
    <row r="4" spans="1:67" s="91" customFormat="1" ht="16.5" customHeight="1">
      <c r="A4" s="281" t="s">
        <v>4</v>
      </c>
      <c r="B4" s="109"/>
      <c r="C4" s="110"/>
      <c r="D4" s="159">
        <f>SUM('2004-2005'!D4,'2005-2006'!D4,'2007-2008'!D4,'2008-2009'!D4)</f>
        <v>0</v>
      </c>
      <c r="E4" s="160">
        <f>SUM('2004-2005'!E4,'2005-2006'!E4,'2007-2008'!E4,'2008-2009'!E4)</f>
        <v>1</v>
      </c>
      <c r="F4" s="159">
        <f>SUM('2004-2005'!F4+'2005-2006'!F4,'2007-2008'!F4,'2008-2009'!F4)</f>
        <v>0</v>
      </c>
      <c r="G4" s="160">
        <f>SUM('2004-2005'!G4+'2005-2006'!G4,'2007-2008'!G4,'2008-2009'!G4)</f>
        <v>2</v>
      </c>
      <c r="H4" s="159">
        <f>SUM('2004-2005'!H4+'2005-2006'!H4,'2007-2008'!J4,'2008-2009'!J4)</f>
        <v>2</v>
      </c>
      <c r="I4" s="160">
        <f>SUM('2004-2005'!I4+'2005-2006'!I4,'2007-2008'!K4,'2008-2009'!K4)</f>
        <v>1</v>
      </c>
      <c r="J4" s="84">
        <f>SUM('2004-2005'!J4+'2005-2006'!J4)</f>
        <v>2</v>
      </c>
      <c r="K4" s="85">
        <f>SUM('2004-2005'!K4+'2005-2006'!K4)</f>
        <v>1</v>
      </c>
      <c r="L4" s="84">
        <f>SUM('2004-2005'!L4+'2005-2006'!L4,'2007-2008'!N4,'2008-2009'!N4)</f>
        <v>2</v>
      </c>
      <c r="M4" s="85">
        <f>SUM('2004-2005'!M4+'2005-2006'!M4,'2007-2008'!O4,'2008-2009'!O4)</f>
        <v>1</v>
      </c>
      <c r="N4" s="84">
        <f>SUM('2004-2005'!N4+'2005-2006'!N4,'2007-2008'!R4,'2008-2009'!R4)</f>
        <v>0</v>
      </c>
      <c r="O4" s="85">
        <f>SUM('2004-2005'!O4+'2005-2006'!O4,'2007-2008'!S4,'2008-2009'!S4)</f>
        <v>1</v>
      </c>
      <c r="P4" s="159">
        <f>SUM('2005-2006'!P4,'2007-2008'!T4,'2008-2009'!T4)</f>
        <v>0</v>
      </c>
      <c r="Q4" s="160">
        <f>SUM('2005-2006'!Q4,'2007-2008'!U4,'2008-2009'!U4)</f>
        <v>1</v>
      </c>
      <c r="R4" s="84">
        <f>'2005-2006'!R4</f>
        <v>0</v>
      </c>
      <c r="S4" s="85">
        <f>'2005-2006'!S4</f>
        <v>0</v>
      </c>
      <c r="T4" s="84">
        <f>SUM('2005-2006'!T4,'2007-2008'!X4,'2008-2009'!X4)</f>
        <v>0</v>
      </c>
      <c r="U4" s="85">
        <f>SUM('2005-2006'!U4,'2007-2008'!Y4,'2008-2009'!Y4)</f>
        <v>0</v>
      </c>
      <c r="V4" s="86"/>
      <c r="W4" s="87"/>
      <c r="X4" s="84">
        <f>SUM('2007-2008'!H4,'2008-2009'!H4)</f>
        <v>1</v>
      </c>
      <c r="Y4" s="85">
        <f>SUM('2007-2008'!I4,'2008-2009'!I4)</f>
        <v>0</v>
      </c>
      <c r="Z4" s="84">
        <f>SUM('2007-2008'!L4,'2008-2009'!L4)</f>
        <v>0</v>
      </c>
      <c r="AA4" s="85">
        <f>SUM('2007-2008'!M4,'2008-2009'!M4)</f>
        <v>1</v>
      </c>
      <c r="AB4" s="84">
        <f>SUM('2007-2008'!V4,'2008-2009'!V4)</f>
        <v>0</v>
      </c>
      <c r="AC4" s="85">
        <f>SUM('2007-2008'!W4,'2008-2009'!W4)</f>
        <v>0</v>
      </c>
      <c r="AD4" s="84">
        <f>SUM('2007-2008'!P4,'2008-2009'!P4)</f>
        <v>0</v>
      </c>
      <c r="AE4" s="85">
        <f>SUM('2007-2008'!Q4,'2008-2009'!Q4)</f>
        <v>0</v>
      </c>
      <c r="AF4" s="84">
        <f>SUM('2008-2009'!Z4)</f>
        <v>0</v>
      </c>
      <c r="AG4" s="85">
        <f>SUM('2008-2009'!AA4)</f>
        <v>0</v>
      </c>
      <c r="AH4" s="84">
        <f>SUM('2008-2009'!AB4)</f>
        <v>0</v>
      </c>
      <c r="AI4" s="85">
        <f>SUM('2008-2009'!AC4)</f>
        <v>0</v>
      </c>
      <c r="AJ4" s="84">
        <v>0</v>
      </c>
      <c r="AK4" s="85">
        <v>0</v>
      </c>
      <c r="AL4" s="84">
        <v>0</v>
      </c>
      <c r="AM4" s="85">
        <v>0</v>
      </c>
      <c r="AN4" s="161"/>
      <c r="AO4" s="162"/>
      <c r="AP4" s="84">
        <v>0</v>
      </c>
      <c r="AQ4" s="85">
        <v>0</v>
      </c>
      <c r="AR4" s="84">
        <v>0</v>
      </c>
      <c r="AS4" s="85">
        <v>0</v>
      </c>
      <c r="AT4" s="159">
        <v>0</v>
      </c>
      <c r="AU4" s="160">
        <v>0</v>
      </c>
      <c r="AV4" s="84">
        <v>0</v>
      </c>
      <c r="AW4" s="85">
        <v>0</v>
      </c>
      <c r="AX4" s="159">
        <v>0</v>
      </c>
      <c r="AY4" s="160">
        <v>0</v>
      </c>
      <c r="AZ4" s="84">
        <v>0</v>
      </c>
      <c r="BA4" s="85">
        <v>0</v>
      </c>
      <c r="BB4" s="159">
        <v>0</v>
      </c>
      <c r="BC4" s="160">
        <v>0</v>
      </c>
      <c r="BD4" s="159">
        <v>0</v>
      </c>
      <c r="BE4" s="160">
        <v>0</v>
      </c>
      <c r="BF4" s="159">
        <v>0</v>
      </c>
      <c r="BG4" s="160">
        <v>0</v>
      </c>
      <c r="BH4" s="111" t="s">
        <v>8</v>
      </c>
      <c r="BI4" s="89"/>
      <c r="BJ4" s="90"/>
      <c r="BK4" s="90"/>
      <c r="BL4" s="90"/>
      <c r="BM4" s="90"/>
      <c r="BN4" s="90"/>
      <c r="BO4" s="90"/>
    </row>
    <row r="5" spans="1:67" s="91" customFormat="1" ht="16.5" customHeight="1">
      <c r="A5" s="282"/>
      <c r="B5" s="112"/>
      <c r="C5" s="113"/>
      <c r="D5" s="166">
        <f>SUM('2004-2005'!D5,'2005-2006'!D5,'2007-2008'!D5,'2008-2009'!D5)</f>
        <v>0</v>
      </c>
      <c r="E5" s="167">
        <f>SUM('2004-2005'!E5,'2005-2006'!E5,'2007-2008'!E5,'2008-2009'!E5)</f>
        <v>0</v>
      </c>
      <c r="F5" s="166">
        <f>SUM('2004-2005'!F5+'2005-2006'!F5,'2007-2008'!F5,'2008-2009'!F5)</f>
        <v>0</v>
      </c>
      <c r="G5" s="167">
        <f>SUM('2004-2005'!G5+'2005-2006'!G5,'2007-2008'!G5,'2008-2009'!G5)</f>
        <v>0</v>
      </c>
      <c r="H5" s="166">
        <f>SUM('2004-2005'!H5+'2005-2006'!H5,'2007-2008'!J5,'2008-2009'!J5)</f>
        <v>0</v>
      </c>
      <c r="I5" s="167">
        <f>SUM('2004-2005'!I5+'2005-2006'!I5,'2007-2008'!K5,'2008-2009'!K5)</f>
        <v>0</v>
      </c>
      <c r="J5" s="92">
        <f>SUM('2004-2005'!J5+'2005-2006'!J5)</f>
        <v>0</v>
      </c>
      <c r="K5" s="93">
        <f>SUM('2004-2005'!K5+'2005-2006'!K5)</f>
        <v>0</v>
      </c>
      <c r="L5" s="92">
        <f>SUM('2004-2005'!L5+'2005-2006'!L5,'2007-2008'!N5,'2008-2009'!N5)</f>
        <v>0</v>
      </c>
      <c r="M5" s="93">
        <f>SUM('2004-2005'!M5+'2005-2006'!M5,'2007-2008'!O5,'2008-2009'!O5)</f>
        <v>0</v>
      </c>
      <c r="N5" s="92">
        <f>SUM('2004-2005'!N5+'2005-2006'!N5,'2007-2008'!R5,'2008-2009'!R5)</f>
        <v>0</v>
      </c>
      <c r="O5" s="93">
        <f>SUM('2004-2005'!O5+'2005-2006'!O5,'2007-2008'!S5,'2008-2009'!S5)</f>
        <v>0</v>
      </c>
      <c r="P5" s="166">
        <f>SUM('2005-2006'!P5,'2007-2008'!T5,'2008-2009'!T5)</f>
        <v>0</v>
      </c>
      <c r="Q5" s="167">
        <f>SUM('2005-2006'!Q5,'2007-2008'!U5,'2008-2009'!U4)</f>
        <v>0</v>
      </c>
      <c r="R5" s="92">
        <f>'2005-2006'!R5</f>
        <v>0</v>
      </c>
      <c r="S5" s="93">
        <f>'2005-2006'!S5</f>
        <v>0</v>
      </c>
      <c r="T5" s="92">
        <f>SUM('2005-2006'!T5,'2007-2008'!X5,'2008-2009'!X5)</f>
        <v>0</v>
      </c>
      <c r="U5" s="93">
        <f>SUM('2005-2006'!U5,'2007-2008'!Y5,'2008-2009'!Y5)</f>
        <v>0</v>
      </c>
      <c r="V5" s="94"/>
      <c r="W5" s="95"/>
      <c r="X5" s="92">
        <f>SUM('2007-2008'!H5,'2008-2009'!H5)</f>
        <v>0</v>
      </c>
      <c r="Y5" s="93">
        <f>SUM('2007-2008'!I5,'2008-2009'!I5)</f>
        <v>0</v>
      </c>
      <c r="Z5" s="92">
        <f>SUM('2007-2008'!L5,'2008-2009'!L5)</f>
        <v>0</v>
      </c>
      <c r="AA5" s="93">
        <f>SUM('2007-2008'!M5,'2008-2009'!M5)</f>
        <v>0</v>
      </c>
      <c r="AB5" s="92">
        <f>SUM('2007-2008'!V5,'2008-2009'!V5)</f>
        <v>0</v>
      </c>
      <c r="AC5" s="93">
        <f>SUM('2007-2008'!W5,'2008-2009'!W5)</f>
        <v>0</v>
      </c>
      <c r="AD5" s="92">
        <f>SUM('2007-2008'!P5,'2008-2009'!P5)</f>
        <v>0</v>
      </c>
      <c r="AE5" s="93">
        <f>SUM('2007-2008'!Q5,'2008-2009'!Q5)</f>
        <v>0</v>
      </c>
      <c r="AF5" s="92">
        <f>SUM('2008-2009'!Z5)</f>
        <v>0</v>
      </c>
      <c r="AG5" s="93">
        <f>SUM('2008-2009'!AA5)</f>
        <v>0</v>
      </c>
      <c r="AH5" s="92">
        <f>SUM('2008-2009'!AB5)</f>
        <v>0</v>
      </c>
      <c r="AI5" s="93">
        <f>SUM('2008-2009'!AC5)</f>
        <v>0</v>
      </c>
      <c r="AJ5" s="92">
        <v>0</v>
      </c>
      <c r="AK5" s="93">
        <v>0</v>
      </c>
      <c r="AL5" s="92">
        <v>0</v>
      </c>
      <c r="AM5" s="93">
        <v>0</v>
      </c>
      <c r="AN5" s="168">
        <v>0</v>
      </c>
      <c r="AO5" s="169">
        <v>0</v>
      </c>
      <c r="AP5" s="92">
        <v>0</v>
      </c>
      <c r="AQ5" s="93">
        <v>0</v>
      </c>
      <c r="AR5" s="92">
        <v>0</v>
      </c>
      <c r="AS5" s="93">
        <v>0</v>
      </c>
      <c r="AT5" s="166">
        <v>0</v>
      </c>
      <c r="AU5" s="167">
        <v>0</v>
      </c>
      <c r="AV5" s="92">
        <v>0</v>
      </c>
      <c r="AW5" s="93">
        <v>0</v>
      </c>
      <c r="AX5" s="166">
        <v>0</v>
      </c>
      <c r="AY5" s="167">
        <v>0</v>
      </c>
      <c r="AZ5" s="92">
        <v>0</v>
      </c>
      <c r="BA5" s="93">
        <v>0</v>
      </c>
      <c r="BB5" s="166">
        <v>0</v>
      </c>
      <c r="BC5" s="167">
        <v>0</v>
      </c>
      <c r="BD5" s="166">
        <v>0</v>
      </c>
      <c r="BE5" s="167">
        <v>0</v>
      </c>
      <c r="BF5" s="166">
        <v>0</v>
      </c>
      <c r="BG5" s="167">
        <v>0</v>
      </c>
      <c r="BH5" s="88" t="s">
        <v>9</v>
      </c>
      <c r="BI5" s="96"/>
      <c r="BJ5" s="90"/>
      <c r="BK5" s="90"/>
      <c r="BL5" s="90"/>
      <c r="BM5" s="90"/>
      <c r="BN5" s="90"/>
      <c r="BO5" s="90"/>
    </row>
    <row r="6" spans="1:67" s="104" customFormat="1" ht="16.5" customHeight="1">
      <c r="A6" s="282"/>
      <c r="B6" s="99"/>
      <c r="C6" s="100"/>
      <c r="D6" s="171">
        <f>SUM(D4:D5)</f>
        <v>0</v>
      </c>
      <c r="E6" s="172">
        <f aca="true" t="shared" si="0" ref="E6:U6">SUM(E4:E5)</f>
        <v>1</v>
      </c>
      <c r="F6" s="171">
        <f>SUM(F4:F5)</f>
        <v>0</v>
      </c>
      <c r="G6" s="172">
        <f t="shared" si="0"/>
        <v>2</v>
      </c>
      <c r="H6" s="171">
        <f t="shared" si="0"/>
        <v>2</v>
      </c>
      <c r="I6" s="172">
        <f t="shared" si="0"/>
        <v>1</v>
      </c>
      <c r="J6" s="97">
        <f t="shared" si="0"/>
        <v>2</v>
      </c>
      <c r="K6" s="98">
        <f t="shared" si="0"/>
        <v>1</v>
      </c>
      <c r="L6" s="97">
        <f t="shared" si="0"/>
        <v>2</v>
      </c>
      <c r="M6" s="98">
        <f t="shared" si="0"/>
        <v>1</v>
      </c>
      <c r="N6" s="97">
        <f>SUM(N4:N5)</f>
        <v>0</v>
      </c>
      <c r="O6" s="98">
        <f>SUM(O4:O5)</f>
        <v>1</v>
      </c>
      <c r="P6" s="171">
        <f t="shared" si="0"/>
        <v>0</v>
      </c>
      <c r="Q6" s="172">
        <f t="shared" si="0"/>
        <v>1</v>
      </c>
      <c r="R6" s="97">
        <f>SUM(R4:R5)</f>
        <v>0</v>
      </c>
      <c r="S6" s="98">
        <f>SUM(S4:S5)</f>
        <v>0</v>
      </c>
      <c r="T6" s="97">
        <f t="shared" si="0"/>
        <v>0</v>
      </c>
      <c r="U6" s="98">
        <f t="shared" si="0"/>
        <v>0</v>
      </c>
      <c r="V6" s="99"/>
      <c r="W6" s="100"/>
      <c r="X6" s="97">
        <f aca="true" t="shared" si="1" ref="X6:AI6">SUM(X4:X5)</f>
        <v>1</v>
      </c>
      <c r="Y6" s="98">
        <f t="shared" si="1"/>
        <v>0</v>
      </c>
      <c r="Z6" s="97">
        <f t="shared" si="1"/>
        <v>0</v>
      </c>
      <c r="AA6" s="98">
        <f t="shared" si="1"/>
        <v>1</v>
      </c>
      <c r="AB6" s="97">
        <f t="shared" si="1"/>
        <v>0</v>
      </c>
      <c r="AC6" s="98">
        <f t="shared" si="1"/>
        <v>0</v>
      </c>
      <c r="AD6" s="97">
        <f t="shared" si="1"/>
        <v>0</v>
      </c>
      <c r="AE6" s="98">
        <f t="shared" si="1"/>
        <v>0</v>
      </c>
      <c r="AF6" s="97">
        <f t="shared" si="1"/>
        <v>0</v>
      </c>
      <c r="AG6" s="98">
        <f t="shared" si="1"/>
        <v>0</v>
      </c>
      <c r="AH6" s="97">
        <f t="shared" si="1"/>
        <v>0</v>
      </c>
      <c r="AI6" s="98">
        <f t="shared" si="1"/>
        <v>0</v>
      </c>
      <c r="AJ6" s="97">
        <f>SUM(AJ4:AJ5)</f>
        <v>0</v>
      </c>
      <c r="AK6" s="98">
        <f>SUM(AK4:AK5)</f>
        <v>0</v>
      </c>
      <c r="AL6" s="97">
        <f>SUM(AL4:AL5)</f>
        <v>0</v>
      </c>
      <c r="AM6" s="98">
        <f>SUM(AM4:AM5)</f>
        <v>0</v>
      </c>
      <c r="AN6" s="173"/>
      <c r="AO6" s="174"/>
      <c r="AP6" s="97">
        <f aca="true" t="shared" si="2" ref="AP6:AU6">SUM(AP4:AP5)</f>
        <v>0</v>
      </c>
      <c r="AQ6" s="98">
        <f t="shared" si="2"/>
        <v>0</v>
      </c>
      <c r="AR6" s="97">
        <f t="shared" si="2"/>
        <v>0</v>
      </c>
      <c r="AS6" s="98">
        <f t="shared" si="2"/>
        <v>0</v>
      </c>
      <c r="AT6" s="171">
        <f t="shared" si="2"/>
        <v>0</v>
      </c>
      <c r="AU6" s="172">
        <f t="shared" si="2"/>
        <v>0</v>
      </c>
      <c r="AV6" s="97">
        <f aca="true" t="shared" si="3" ref="AV6:BA6">SUM(AV4:AV5)</f>
        <v>0</v>
      </c>
      <c r="AW6" s="98">
        <f t="shared" si="3"/>
        <v>0</v>
      </c>
      <c r="AX6" s="171">
        <f t="shared" si="3"/>
        <v>0</v>
      </c>
      <c r="AY6" s="172">
        <f t="shared" si="3"/>
        <v>0</v>
      </c>
      <c r="AZ6" s="97">
        <f t="shared" si="3"/>
        <v>0</v>
      </c>
      <c r="BA6" s="98">
        <f t="shared" si="3"/>
        <v>0</v>
      </c>
      <c r="BB6" s="171">
        <f aca="true" t="shared" si="4" ref="BB6:BG6">SUM(BB4:BB5)</f>
        <v>0</v>
      </c>
      <c r="BC6" s="172">
        <f t="shared" si="4"/>
        <v>0</v>
      </c>
      <c r="BD6" s="171">
        <f t="shared" si="4"/>
        <v>0</v>
      </c>
      <c r="BE6" s="172">
        <f t="shared" si="4"/>
        <v>0</v>
      </c>
      <c r="BF6" s="171">
        <f t="shared" si="4"/>
        <v>0</v>
      </c>
      <c r="BG6" s="172">
        <f t="shared" si="4"/>
        <v>0</v>
      </c>
      <c r="BH6" s="101" t="s">
        <v>10</v>
      </c>
      <c r="BI6" s="102"/>
      <c r="BJ6" s="103"/>
      <c r="BK6" s="103"/>
      <c r="BL6" s="103"/>
      <c r="BM6" s="103"/>
      <c r="BN6" s="103"/>
      <c r="BO6" s="103"/>
    </row>
    <row r="7" spans="1:67" s="91" customFormat="1" ht="16.5" customHeight="1">
      <c r="A7" s="283"/>
      <c r="B7" s="105"/>
      <c r="C7" s="106"/>
      <c r="D7" s="263">
        <f>SUM(D6:E6)</f>
        <v>1</v>
      </c>
      <c r="E7" s="270"/>
      <c r="F7" s="263">
        <f>SUM(F6:G6)</f>
        <v>2</v>
      </c>
      <c r="G7" s="270"/>
      <c r="H7" s="263">
        <f>SUM(H6:I6)</f>
        <v>3</v>
      </c>
      <c r="I7" s="270"/>
      <c r="J7" s="271">
        <f>SUM(J6:K6)</f>
        <v>3</v>
      </c>
      <c r="K7" s="273"/>
      <c r="L7" s="271">
        <f>SUM(L6:M6)</f>
        <v>3</v>
      </c>
      <c r="M7" s="273"/>
      <c r="N7" s="271">
        <f>SUM(N6:O6)</f>
        <v>1</v>
      </c>
      <c r="O7" s="273"/>
      <c r="P7" s="263">
        <f>SUM(P6:Q6)</f>
        <v>1</v>
      </c>
      <c r="Q7" s="270"/>
      <c r="R7" s="271">
        <f>SUM(R6:S6)</f>
        <v>0</v>
      </c>
      <c r="S7" s="273"/>
      <c r="T7" s="271">
        <f>SUM(T6:U6)</f>
        <v>0</v>
      </c>
      <c r="U7" s="273"/>
      <c r="V7" s="105"/>
      <c r="W7" s="106"/>
      <c r="X7" s="271">
        <f>SUM(X6:Y6)</f>
        <v>1</v>
      </c>
      <c r="Y7" s="273"/>
      <c r="Z7" s="271">
        <f>SUM(Z6:AA6)</f>
        <v>1</v>
      </c>
      <c r="AA7" s="273"/>
      <c r="AB7" s="271">
        <f>SUM(AB6:AC6)</f>
        <v>0</v>
      </c>
      <c r="AC7" s="273"/>
      <c r="AD7" s="271">
        <f>SUM(AD6:AE6)</f>
        <v>0</v>
      </c>
      <c r="AE7" s="273"/>
      <c r="AF7" s="271">
        <f>SUM(AF6:AG6)</f>
        <v>0</v>
      </c>
      <c r="AG7" s="273"/>
      <c r="AH7" s="271">
        <f>SUM(AH6:AI6)</f>
        <v>0</v>
      </c>
      <c r="AI7" s="273"/>
      <c r="AJ7" s="271">
        <f>SUM(AJ6:AK6)</f>
        <v>0</v>
      </c>
      <c r="AK7" s="273"/>
      <c r="AL7" s="271">
        <f>SUM(AL6:AM6)</f>
        <v>0</v>
      </c>
      <c r="AM7" s="273"/>
      <c r="AN7" s="178"/>
      <c r="AO7" s="179"/>
      <c r="AP7" s="271">
        <f>SUM(AP6:AQ6)</f>
        <v>0</v>
      </c>
      <c r="AQ7" s="273"/>
      <c r="AR7" s="271">
        <f>SUM(AR6:AS6)</f>
        <v>0</v>
      </c>
      <c r="AS7" s="273"/>
      <c r="AT7" s="263">
        <f>SUM(AT6:AU6)</f>
        <v>0</v>
      </c>
      <c r="AU7" s="270"/>
      <c r="AV7" s="271">
        <f>SUM(AV6:AW6)</f>
        <v>0</v>
      </c>
      <c r="AW7" s="273"/>
      <c r="AX7" s="263">
        <f>SUM(AX6:AY6)</f>
        <v>0</v>
      </c>
      <c r="AY7" s="270"/>
      <c r="AZ7" s="271">
        <f>SUM(AZ6:BA6)</f>
        <v>0</v>
      </c>
      <c r="BA7" s="273"/>
      <c r="BB7" s="263">
        <f>SUM(BB6:BC6)</f>
        <v>0</v>
      </c>
      <c r="BC7" s="270"/>
      <c r="BD7" s="263">
        <f>SUM(BD6:BE6)</f>
        <v>0</v>
      </c>
      <c r="BE7" s="270"/>
      <c r="BF7" s="263">
        <f>SUM(BF6:BG6)</f>
        <v>0</v>
      </c>
      <c r="BG7" s="270"/>
      <c r="BH7" s="107" t="s">
        <v>14</v>
      </c>
      <c r="BI7" s="108">
        <f>SUM(B7:BG7)</f>
        <v>16</v>
      </c>
      <c r="BJ7" s="90"/>
      <c r="BK7" s="90"/>
      <c r="BL7" s="90"/>
      <c r="BM7" s="90"/>
      <c r="BN7" s="90"/>
      <c r="BO7" s="90"/>
    </row>
    <row r="8" spans="1:67" s="91" customFormat="1" ht="16.5" customHeight="1">
      <c r="A8" s="276" t="s">
        <v>55</v>
      </c>
      <c r="B8" s="84">
        <f>SUM('2004-2005'!B8+'2005-2006'!B8+'2007-2008'!B8+'2008-2009'!B8)</f>
        <v>1</v>
      </c>
      <c r="C8" s="85">
        <f>SUM('2004-2005'!C8+'2005-2006'!C8+'2007-2008'!C8+'2008-2009'!C8)</f>
        <v>0</v>
      </c>
      <c r="D8" s="161"/>
      <c r="E8" s="162"/>
      <c r="F8" s="159">
        <f>SUM('2004-2005'!F8+'2005-2006'!F8+'2006-2007'!F8+'2007-2008'!F8+'2008-2009'!F8+'2010-2011'!F8+'2011-2012'!F8+'2012-2013'!F8+'2013-2014'!F8+'2014-2015'!F8+'2015-2016'!F8)</f>
        <v>0</v>
      </c>
      <c r="G8" s="160">
        <f>SUM('2004-2005'!G8+'2005-2006'!G8+'2006-2007'!G8+'2007-2008'!G8+'2008-2009'!G8+'2010-2011'!G8+'2011-2012'!G8+'2012-2013'!G8+'2013-2014'!G8+'2014-2015'!G8+'2015-2016'!G8)</f>
        <v>2</v>
      </c>
      <c r="H8" s="159">
        <f>SUM('2004-2005'!H8+'2005-2006'!H8+'2007-2008'!J8+'2008-2009'!J8+'2010-2011'!J8+'2011-2012'!H8+'2012-2013'!H8+'2013-2014'!H8+'2014-2015'!H8+'2015-2016'!H8)</f>
        <v>3</v>
      </c>
      <c r="I8" s="160">
        <f>SUM('2004-2005'!I8+'2005-2006'!I8+'2007-2008'!K8+'2008-2009'!K8+'2010-2011'!K8+'2011-2012'!I8+'2012-2013'!I8+'2013-2014'!I8+'2014-2015'!I8+'2015-2016'!I8)</f>
        <v>5</v>
      </c>
      <c r="J8" s="84">
        <f>SUM('2004-2005'!J8+'2005-2006'!J8)</f>
        <v>0</v>
      </c>
      <c r="K8" s="85">
        <f>SUM('2004-2005'!K8+'2005-2006'!K8)</f>
        <v>0</v>
      </c>
      <c r="L8" s="84">
        <f>SUM('2004-2005'!L8+'2005-2006'!L8+'2006-2007'!L8+'2007-2008'!N8+'2008-2009'!N8+'2009-2010'!J8+'2010-2011'!L8+'2011-2012'!J8+'2012-2013'!J8+'2013-2014'!J8+'2014-2015'!J8)</f>
        <v>4</v>
      </c>
      <c r="M8" s="85">
        <f>SUM('2004-2005'!M8+'2005-2006'!M8+'2006-2007'!M8+'2007-2008'!O8+'2008-2009'!O8+'2009-2010'!K8+'2010-2011'!M8+'2011-2012'!K8+'2012-2013'!K8+'2013-2014'!K8+'2014-2015'!K8)</f>
        <v>4</v>
      </c>
      <c r="N8" s="84">
        <f>SUM('2004-2005'!N8+'2005-2006'!N8+'2006-2007'!N8+'2007-2008'!R8+'2008-2009'!R8+'2010-2011'!R8+'2011-2012'!N8+'2012-2013'!N8+'2013-2014'!N8+'2014-2015'!N8)</f>
        <v>2</v>
      </c>
      <c r="O8" s="85">
        <f>SUM('2004-2005'!O8+'2005-2006'!O8+'2006-2007'!O8+'2007-2008'!S8+'2008-2009'!S8+'2010-2011'!S8+'2011-2012'!O8+'2012-2013'!O8+'2013-2014'!O8+'2014-2015'!O8)</f>
        <v>1</v>
      </c>
      <c r="P8" s="159">
        <f>SUM('2005-2006'!P8+'2006-2007'!P8+'2007-2008'!T8+'2008-2009'!T8+'2009-2010'!N8+'2010-2011'!N8+'2011-2012'!L8+'2012-2013'!L8+'2013-2014'!L8+'2014-2015'!L8+'2015-2016'!L8)</f>
        <v>3</v>
      </c>
      <c r="Q8" s="160">
        <f>SUM('2005-2006'!Q8+'2006-2007'!Q8+'2007-2008'!U8+'2008-2009'!U8+'2009-2010'!O8+'2010-2011'!O8+'2011-2012'!M8+'2012-2013'!M8+'2013-2014'!M8+'2014-2015'!M8+'2015-2016'!M8)</f>
        <v>2</v>
      </c>
      <c r="R8" s="84">
        <f>'2005-2006'!R8</f>
        <v>0</v>
      </c>
      <c r="S8" s="85">
        <f>'2005-2006'!S8</f>
        <v>0</v>
      </c>
      <c r="T8" s="84">
        <f>SUM('2005-2006'!T8+'2006-2007'!T8+'2007-2008'!X8+'2008-2009'!X8+'2009-2010'!R8)</f>
        <v>2</v>
      </c>
      <c r="U8" s="85">
        <f>SUM('2005-2006'!U8+'2006-2007'!U8+'2007-2008'!Y8+'2008-2009'!Y8+'2009-2010'!S8)</f>
        <v>0</v>
      </c>
      <c r="V8" s="84">
        <f>SUM('2006-2007'!B8)</f>
        <v>0</v>
      </c>
      <c r="W8" s="85">
        <f>SUM('2006-2007'!C8)</f>
        <v>0</v>
      </c>
      <c r="X8" s="84">
        <f>SUM('2006-2007'!H8+'2007-2008'!H8+'2008-2009'!H8)</f>
        <v>1</v>
      </c>
      <c r="Y8" s="85">
        <f>SUM('2006-2007'!I8+'2007-2008'!I8+'2008-2009'!I8)</f>
        <v>0</v>
      </c>
      <c r="Z8" s="84">
        <f>SUM('2006-2007'!J8+'2007-2008'!L8+'2008-2009'!L8)</f>
        <v>1</v>
      </c>
      <c r="AA8" s="85">
        <f>SUM('2006-2007'!K8+'2007-2008'!M8+'2008-2009'!M8)</f>
        <v>0</v>
      </c>
      <c r="AB8" s="84">
        <f>SUM('2006-2007'!R8+'2007-2008'!V8+'2008-2009'!V8)</f>
        <v>0</v>
      </c>
      <c r="AC8" s="85">
        <f>SUM('2006-2007'!S8+'2007-2008'!W8+'2008-2009'!W8)</f>
        <v>1</v>
      </c>
      <c r="AD8" s="84">
        <f>SUM('2007-2008'!P8+'2008-2009'!P8)</f>
        <v>0</v>
      </c>
      <c r="AE8" s="85">
        <f>SUM('2007-2008'!Q8+'2008-2009'!Q8)</f>
        <v>1</v>
      </c>
      <c r="AF8" s="84">
        <f>SUM('2008-2009'!Z8+'2009-2010'!T8+'2012-2013'!P8)</f>
        <v>1</v>
      </c>
      <c r="AG8" s="85">
        <f>SUM('2008-2009'!AA8+'2009-2010'!U8+'2012-2013'!Q8)</f>
        <v>2</v>
      </c>
      <c r="AH8" s="84">
        <f>SUM('2008-2009'!AB8)</f>
        <v>0</v>
      </c>
      <c r="AI8" s="85">
        <f>SUM('2008-2009'!AC8)</f>
        <v>1</v>
      </c>
      <c r="AJ8" s="84">
        <f>SUM('2009-2010'!H8+'2010-2011'!H8)</f>
        <v>0</v>
      </c>
      <c r="AK8" s="85">
        <f>SUM('2009-2010'!I8+'2010-2011'!I8)</f>
        <v>1</v>
      </c>
      <c r="AL8" s="84">
        <f>SUM('2009-2010'!L8+'2010-2011'!P8)</f>
        <v>0</v>
      </c>
      <c r="AM8" s="85">
        <f>SUM('2009-2010'!M8+'2010-2011'!Q8)</f>
        <v>0</v>
      </c>
      <c r="AN8" s="159">
        <f>SUM('2009-2010'!B8+'2010-2011'!B8+'2011-2012'!B8+'2012-2013'!B8+'2013-2014'!B8+'2014-2015'!B8+'2015-2016'!B8)</f>
        <v>1</v>
      </c>
      <c r="AO8" s="160">
        <f>SUM('2009-2010'!C8+'2010-2011'!C8+'2011-2012'!C8+'2012-2013'!C8+'2013-2014'!C8+'2014-2015'!C8+'2015-2016'!C8)</f>
        <v>1</v>
      </c>
      <c r="AP8" s="84">
        <f>SUM('2009-2010'!D8)</f>
        <v>0</v>
      </c>
      <c r="AQ8" s="85">
        <f>SUM('2009-2010'!E8)</f>
        <v>0</v>
      </c>
      <c r="AR8" s="84">
        <f>SUM('2010-2011'!T8+'2011-2012'!P8)</f>
        <v>1</v>
      </c>
      <c r="AS8" s="85">
        <f>SUM('2010-2011'!U8+'2011-2012'!Q8)</f>
        <v>0</v>
      </c>
      <c r="AT8" s="159">
        <f>SUM('2010-2011'!V8+'2011-2012'!R8+'2012-2013'!R8+'2013-2014'!R8+'2014-2015'!R8+'2015-2016'!R8)</f>
        <v>2</v>
      </c>
      <c r="AU8" s="160">
        <f>SUM('2010-2011'!W8+'2011-2012'!S8+'2012-2013'!S8+'2013-2014'!S8+'2014-2015'!S8+'2015-2016'!S8)</f>
        <v>3</v>
      </c>
      <c r="AV8" s="84">
        <f>SUM('2011-2012'!T8)</f>
        <v>1</v>
      </c>
      <c r="AW8" s="85">
        <f>SUM('2011-2012'!U8)</f>
        <v>0</v>
      </c>
      <c r="AX8" s="159">
        <f>SUM('2012-2013'!T8+'2013-2014'!T8+'2014-2015'!T8+'2015-2016'!T8)</f>
        <v>5</v>
      </c>
      <c r="AY8" s="160">
        <f>SUM('2012-2013'!U8+'2013-2014'!U8+'2014-2015'!U8+'2015-2016'!U8)</f>
        <v>1</v>
      </c>
      <c r="AZ8" s="84">
        <f>SUM('2013-2014'!P8)</f>
        <v>0</v>
      </c>
      <c r="BA8" s="85">
        <f>SUM('2013-2014'!Q8)</f>
        <v>0</v>
      </c>
      <c r="BB8" s="159">
        <f>SUM('2014-2015'!P8+'2015-2016'!P8)</f>
        <v>0</v>
      </c>
      <c r="BC8" s="160">
        <f>SUM('2014-2015'!Q8+'2015-2016'!Q8)</f>
        <v>0</v>
      </c>
      <c r="BD8" s="159">
        <f>SUM('2015-2016'!N8)</f>
        <v>0</v>
      </c>
      <c r="BE8" s="160">
        <f>SUM('2015-2016'!O8)</f>
        <v>0</v>
      </c>
      <c r="BF8" s="159">
        <f>SUM('2015-2016'!J8)</f>
        <v>1</v>
      </c>
      <c r="BG8" s="160">
        <f>SUM('2015-2016'!K8)</f>
        <v>0</v>
      </c>
      <c r="BH8" s="88" t="s">
        <v>8</v>
      </c>
      <c r="BI8" s="89"/>
      <c r="BJ8" s="90"/>
      <c r="BK8" s="90"/>
      <c r="BL8" s="90"/>
      <c r="BM8" s="90"/>
      <c r="BN8" s="90"/>
      <c r="BO8" s="90"/>
    </row>
    <row r="9" spans="1:67" s="91" customFormat="1" ht="16.5" customHeight="1">
      <c r="A9" s="277"/>
      <c r="B9" s="92">
        <f>SUM('2004-2005'!B9+'2005-2006'!B9+'2007-2008'!B9+'2008-2009'!B9)</f>
        <v>0</v>
      </c>
      <c r="C9" s="93">
        <f>SUM('2004-2005'!C9+'2005-2006'!C9+'2007-2008'!C9+'2008-2009'!C9)</f>
        <v>0</v>
      </c>
      <c r="D9" s="168"/>
      <c r="E9" s="169"/>
      <c r="F9" s="166">
        <f>SUM('2004-2005'!F9+'2005-2006'!F9+'2006-2007'!F9+'2007-2008'!F9+'2008-2009'!F9+'2010-2011'!F9+'2011-2012'!F9+'2012-2013'!F9+'2013-2014'!F9+'2014-2015'!F9+'2015-2016'!F9)</f>
        <v>0</v>
      </c>
      <c r="G9" s="167">
        <f>SUM('2004-2005'!G9+'2005-2006'!G9+'2006-2007'!G9+'2007-2008'!G9+'2008-2009'!G9+'2010-2011'!G9+'2011-2012'!G9+'2012-2013'!G9+'2013-2014'!G9+'2014-2015'!G9+'2015-2016'!G9)</f>
        <v>2</v>
      </c>
      <c r="H9" s="166">
        <f>SUM('2004-2005'!H9+'2005-2006'!H9+'2007-2008'!J9+'2008-2009'!J9+'2010-2011'!J9+'2011-2012'!H9+'2012-2013'!H9+'2013-2014'!H9+'2014-2015'!H9+'2015-2016'!H9)</f>
        <v>0</v>
      </c>
      <c r="I9" s="167">
        <f>SUM('2004-2005'!I9+'2005-2006'!I9+'2007-2008'!K9+'2008-2009'!K9+'2010-2011'!K9+'2011-2012'!I9+'2012-2013'!I9+'2013-2014'!I9+'2014-2015'!I9+'2015-2016'!I9)</f>
        <v>0</v>
      </c>
      <c r="J9" s="92">
        <f>SUM('2004-2005'!J9+'2005-2006'!J9)</f>
        <v>0</v>
      </c>
      <c r="K9" s="93">
        <f>SUM('2004-2005'!K9+'2005-2006'!K9)</f>
        <v>0</v>
      </c>
      <c r="L9" s="92">
        <f>SUM('2004-2005'!L9+'2005-2006'!L9+'2006-2007'!L9+'2007-2008'!N9+'2008-2009'!N9+'2009-2010'!J9+'2010-2011'!L9+'2011-2012'!J9+'2012-2013'!J9+'2013-2014'!J9+'2014-2015'!J9)</f>
        <v>0</v>
      </c>
      <c r="M9" s="93">
        <f>SUM('2004-2005'!M9+'2005-2006'!M9+'2006-2007'!M9+'2007-2008'!O9+'2008-2009'!O9+'2009-2010'!K9+'2010-2011'!M9+'2011-2012'!K9+'2012-2013'!K9+'2013-2014'!K9+'2014-2015'!K9)</f>
        <v>0</v>
      </c>
      <c r="N9" s="92">
        <f>SUM('2004-2005'!N9+'2005-2006'!N9+'2006-2007'!N9+'2007-2008'!R9+'2008-2009'!R9+'2010-2011'!R9+'2011-2012'!N9+'2012-2013'!N9+'2013-2014'!N9+'2014-2015'!N9)</f>
        <v>0</v>
      </c>
      <c r="O9" s="93">
        <f>SUM('2004-2005'!O9+'2005-2006'!O9+'2006-2007'!O9+'2007-2008'!S9+'2008-2009'!S9+'2010-2011'!S9+'2011-2012'!O9+'2012-2013'!O9+'2013-2014'!O9+'2014-2015'!O9)</f>
        <v>1</v>
      </c>
      <c r="P9" s="166">
        <f>SUM('2005-2006'!P9+'2006-2007'!P9+'2007-2008'!T9+'2008-2009'!T9+'2009-2010'!N9+'2010-2011'!N9+'2011-2012'!L9+'2012-2013'!L9+'2013-2014'!L9+'2014-2015'!L9+'2015-2016'!L9)</f>
        <v>0</v>
      </c>
      <c r="Q9" s="167">
        <f>SUM('2005-2006'!Q9+'2006-2007'!Q9+'2007-2008'!U9+'2008-2009'!U9+'2009-2010'!O9+'2010-2011'!O9+'2011-2012'!M9+'2012-2013'!M9+'2013-2014'!M9+'2014-2015'!M9+'2015-2016'!M9)</f>
        <v>1</v>
      </c>
      <c r="R9" s="92">
        <f>'2005-2006'!R9</f>
        <v>0</v>
      </c>
      <c r="S9" s="93">
        <f>'2005-2006'!S9</f>
        <v>0</v>
      </c>
      <c r="T9" s="92">
        <f>SUM('2005-2006'!T9+'2006-2007'!T9+'2007-2008'!X9+'2008-2009'!X9+'2009-2010'!R9)</f>
        <v>0</v>
      </c>
      <c r="U9" s="93">
        <f>SUM('2005-2006'!U9+'2006-2007'!U9+'2007-2008'!Y9+'2008-2009'!Y9+'2009-2010'!S9)</f>
        <v>0</v>
      </c>
      <c r="V9" s="92">
        <f>SUM('2006-2007'!B9)</f>
        <v>0</v>
      </c>
      <c r="W9" s="93">
        <f>SUM('2006-2007'!C9)</f>
        <v>0</v>
      </c>
      <c r="X9" s="92">
        <f>SUM('2006-2007'!H9+'2007-2008'!H9+'2008-2009'!H9)</f>
        <v>0</v>
      </c>
      <c r="Y9" s="93">
        <f>SUM('2006-2007'!I9+'2007-2008'!I9+'2008-2009'!I9)</f>
        <v>0</v>
      </c>
      <c r="Z9" s="92">
        <f>SUM('2006-2007'!J9+'2007-2008'!L9+'2008-2009'!L9)</f>
        <v>0</v>
      </c>
      <c r="AA9" s="93">
        <f>SUM('2006-2007'!K9+'2007-2008'!M9+'2008-2009'!M9)</f>
        <v>0</v>
      </c>
      <c r="AB9" s="92">
        <f>SUM('2006-2007'!R9+'2007-2008'!V9+'2008-2009'!V9)</f>
        <v>0</v>
      </c>
      <c r="AC9" s="93">
        <f>SUM('2006-2007'!S9+'2007-2008'!W9+'2008-2009'!W9)</f>
        <v>0</v>
      </c>
      <c r="AD9" s="92">
        <f>SUM('2007-2008'!P9+'2008-2009'!P9)</f>
        <v>0</v>
      </c>
      <c r="AE9" s="93">
        <f>SUM('2007-2008'!Q9+'2008-2009'!Q9)</f>
        <v>0</v>
      </c>
      <c r="AF9" s="92">
        <f>SUM('2008-2009'!Z9+'2009-2010'!T9+'2012-2013'!P9)</f>
        <v>0</v>
      </c>
      <c r="AG9" s="93">
        <f>SUM('2008-2009'!AA9+'2009-2010'!U9+'2012-2013'!Q9)</f>
        <v>0</v>
      </c>
      <c r="AH9" s="92">
        <f>SUM('2008-2009'!AB9)</f>
        <v>0</v>
      </c>
      <c r="AI9" s="93">
        <f>SUM('2008-2009'!AC9)</f>
        <v>0</v>
      </c>
      <c r="AJ9" s="92">
        <f>SUM('2009-2010'!H9+'2010-2011'!H9)</f>
        <v>0</v>
      </c>
      <c r="AK9" s="93">
        <f>SUM('2009-2010'!I9+'2010-2011'!I9)</f>
        <v>0</v>
      </c>
      <c r="AL9" s="92">
        <f>SUM('2009-2010'!L9+'2010-2011'!P9)</f>
        <v>0</v>
      </c>
      <c r="AM9" s="93">
        <f>SUM('2009-2010'!M9+'2010-2011'!Q9)</f>
        <v>0</v>
      </c>
      <c r="AN9" s="166">
        <f>SUM('2009-2010'!B9+'2010-2011'!B9+'2011-2012'!B9+'2012-2013'!B9+'2013-2014'!B9+'2014-2015'!B9+'2015-2016'!B9)</f>
        <v>0</v>
      </c>
      <c r="AO9" s="167">
        <f>SUM('2009-2010'!C9+'2010-2011'!C9+'2011-2012'!C9+'2012-2013'!C9+'2013-2014'!C9+'2014-2015'!C9+'2015-2016'!C9)</f>
        <v>0</v>
      </c>
      <c r="AP9" s="92">
        <f>SUM('2009-2010'!D9)</f>
        <v>0</v>
      </c>
      <c r="AQ9" s="93">
        <f>SUM('2009-2010'!E9)</f>
        <v>0</v>
      </c>
      <c r="AR9" s="92">
        <f>SUM('2010-2011'!T9+'2011-2012'!P9)</f>
        <v>0</v>
      </c>
      <c r="AS9" s="93">
        <f>SUM('2010-2011'!U9+'2011-2012'!Q9)</f>
        <v>1</v>
      </c>
      <c r="AT9" s="166">
        <f>SUM('2010-2011'!V9+'2011-2012'!R9+'2012-2013'!R9+'2013-2014'!R9+'2014-2015'!R9+'2015-2016'!R9)</f>
        <v>3</v>
      </c>
      <c r="AU9" s="167">
        <f>SUM('2010-2011'!W9+'2011-2012'!S9+'2012-2013'!S9+'2013-2014'!S9+'2014-2015'!S9+'2015-2016'!S9)</f>
        <v>1</v>
      </c>
      <c r="AV9" s="92">
        <f>SUM('2011-2012'!T9)</f>
        <v>0</v>
      </c>
      <c r="AW9" s="93">
        <f>SUM('2011-2012'!U9)</f>
        <v>0</v>
      </c>
      <c r="AX9" s="166">
        <f>SUM('2012-2013'!T9+'2013-2014'!T9+'2014-2015'!T9+'2015-2016'!T9)</f>
        <v>1</v>
      </c>
      <c r="AY9" s="167">
        <f>SUM('2012-2013'!U9+'2013-2014'!U9+'2014-2015'!U9+'2015-2016'!U9)</f>
        <v>0</v>
      </c>
      <c r="AZ9" s="92">
        <f>SUM('2013-2014'!P9)</f>
        <v>0</v>
      </c>
      <c r="BA9" s="93">
        <f>SUM('2013-2014'!Q9)</f>
        <v>0</v>
      </c>
      <c r="BB9" s="166">
        <f>SUM('2014-2015'!P9+'2015-2016'!P9)</f>
        <v>0</v>
      </c>
      <c r="BC9" s="167">
        <f>SUM('2014-2015'!Q9+'2015-2016'!Q9)</f>
        <v>0</v>
      </c>
      <c r="BD9" s="166">
        <f>SUM('2015-2016'!N9)</f>
        <v>0</v>
      </c>
      <c r="BE9" s="167">
        <f>SUM('2015-2016'!O9)</f>
        <v>0</v>
      </c>
      <c r="BF9" s="166">
        <f>SUM('2015-2016'!J9)</f>
        <v>1</v>
      </c>
      <c r="BG9" s="167">
        <f>SUM('2015-2016'!K9)</f>
        <v>0</v>
      </c>
      <c r="BH9" s="88" t="s">
        <v>9</v>
      </c>
      <c r="BI9" s="96"/>
      <c r="BJ9" s="90"/>
      <c r="BK9" s="90"/>
      <c r="BL9" s="90"/>
      <c r="BM9" s="90"/>
      <c r="BN9" s="90"/>
      <c r="BO9" s="90"/>
    </row>
    <row r="10" spans="1:67" s="104" customFormat="1" ht="16.5" customHeight="1">
      <c r="A10" s="277"/>
      <c r="B10" s="97">
        <f>SUM(B8:B9)</f>
        <v>1</v>
      </c>
      <c r="C10" s="98">
        <f>SUM(C8:C9)</f>
        <v>0</v>
      </c>
      <c r="D10" s="173"/>
      <c r="E10" s="174"/>
      <c r="F10" s="171">
        <f>SUM('2004-2005'!F10+'2005-2006'!F10+'2006-2007'!F10+'2007-2008'!F10+'2008-2009'!F10+'2010-2011'!F10+'2011-2012'!F10+'2012-2013'!F10+'2013-2014'!F10+'2014-2015'!F10)</f>
        <v>0</v>
      </c>
      <c r="G10" s="172">
        <f>SUM('2004-2005'!G10+'2005-2006'!G10+'2006-2007'!G10+'2007-2008'!G10+'2008-2009'!G10+'2010-2011'!G10+'2011-2012'!G10+'2012-2013'!G10+'2013-2014'!G10+'2014-2015'!G10)</f>
        <v>3</v>
      </c>
      <c r="H10" s="171">
        <f>SUM('2004-2005'!H10+'2005-2006'!H10+'2007-2008'!J10+'2008-2009'!J10+'2010-2011'!J10+'2011-2012'!H10+'2012-2013'!H10+'2013-2014'!H10+'2014-2015'!H10+'2015-2016'!H10)</f>
        <v>3</v>
      </c>
      <c r="I10" s="172">
        <f>SUM('2004-2005'!I10+'2005-2006'!I10+'2007-2008'!K10+'2008-2009'!K10+'2010-2011'!K10+'2011-2012'!I10+'2012-2013'!I10+'2013-2014'!I10+'2014-2015'!I10+'2015-2016'!I10)</f>
        <v>5</v>
      </c>
      <c r="J10" s="97">
        <f aca="true" t="shared" si="5" ref="J10:AI10">SUM(J8:J9)</f>
        <v>0</v>
      </c>
      <c r="K10" s="98">
        <f t="shared" si="5"/>
        <v>0</v>
      </c>
      <c r="L10" s="97">
        <f>SUM('2004-2005'!L10+'2005-2006'!L10+'2006-2007'!L10+'2007-2008'!N10+'2008-2009'!N10+'2009-2010'!J10+'2010-2011'!L10+'2011-2012'!J10+'2012-2013'!J10+'2013-2014'!J10+'2014-2015'!J10)</f>
        <v>4</v>
      </c>
      <c r="M10" s="98">
        <f>SUM('2004-2005'!M10+'2005-2006'!M10+'2006-2007'!M10+'2007-2008'!O10+'2008-2009'!O10+'2009-2010'!K10+'2010-2011'!M10+'2011-2012'!K10+'2012-2013'!K10+'2013-2014'!K10+'2014-2015'!K10)</f>
        <v>4</v>
      </c>
      <c r="N10" s="97">
        <f>SUM('2004-2005'!N10+'2005-2006'!N10+'2006-2007'!N10+'2007-2008'!R10+'2008-2009'!R10+'2010-2011'!R10+'2011-2012'!N10+'2012-2013'!N10+'2013-2014'!N10+'2014-2015'!N10)</f>
        <v>2</v>
      </c>
      <c r="O10" s="98">
        <f>SUM('2004-2005'!O10+'2005-2006'!O10+'2006-2007'!O10+'2007-2008'!S10+'2008-2009'!S10+'2010-2011'!S10+'2011-2012'!O10+'2012-2013'!O10+'2013-2014'!O10+'2014-2015'!O10)</f>
        <v>2</v>
      </c>
      <c r="P10" s="171">
        <f>SUM('2005-2006'!P10+'2006-2007'!P10+'2007-2008'!T10+'2008-2009'!T10+'2009-2010'!N10+'2010-2011'!N10+'2011-2012'!L10+'2012-2013'!L10+'2013-2014'!L10+'2014-2015'!L10+'2015-2016'!L10)</f>
        <v>3</v>
      </c>
      <c r="Q10" s="172">
        <f>SUM('2005-2006'!Q10+'2006-2007'!Q10+'2007-2008'!U10+'2008-2009'!U10+'2009-2010'!O10+'2010-2011'!O10+'2011-2012'!M10+'2012-2013'!M10+'2013-2014'!M10+'2014-2015'!M10+'2015-2016'!M10)</f>
        <v>3</v>
      </c>
      <c r="R10" s="97">
        <f>SUM(R8:R9)</f>
        <v>0</v>
      </c>
      <c r="S10" s="98">
        <f>SUM(S8:S9)</f>
        <v>0</v>
      </c>
      <c r="T10" s="97">
        <f t="shared" si="5"/>
        <v>2</v>
      </c>
      <c r="U10" s="98">
        <f t="shared" si="5"/>
        <v>0</v>
      </c>
      <c r="V10" s="97">
        <f t="shared" si="5"/>
        <v>0</v>
      </c>
      <c r="W10" s="98">
        <f t="shared" si="5"/>
        <v>0</v>
      </c>
      <c r="X10" s="97">
        <f t="shared" si="5"/>
        <v>1</v>
      </c>
      <c r="Y10" s="98">
        <f t="shared" si="5"/>
        <v>0</v>
      </c>
      <c r="Z10" s="97">
        <f t="shared" si="5"/>
        <v>1</v>
      </c>
      <c r="AA10" s="98">
        <f t="shared" si="5"/>
        <v>0</v>
      </c>
      <c r="AB10" s="97">
        <f t="shared" si="5"/>
        <v>0</v>
      </c>
      <c r="AC10" s="98">
        <f t="shared" si="5"/>
        <v>1</v>
      </c>
      <c r="AD10" s="97">
        <f t="shared" si="5"/>
        <v>0</v>
      </c>
      <c r="AE10" s="98">
        <f t="shared" si="5"/>
        <v>1</v>
      </c>
      <c r="AF10" s="97">
        <f>SUM('2008-2009'!Z10+'2009-2010'!T10+'2012-2013'!P10)</f>
        <v>1</v>
      </c>
      <c r="AG10" s="98">
        <f>SUM('2008-2009'!AA10+'2009-2010'!U10+'2012-2013'!Q10)</f>
        <v>2</v>
      </c>
      <c r="AH10" s="97">
        <f t="shared" si="5"/>
        <v>0</v>
      </c>
      <c r="AI10" s="98">
        <f t="shared" si="5"/>
        <v>1</v>
      </c>
      <c r="AJ10" s="97">
        <f>SUM(AJ8:AJ9)</f>
        <v>0</v>
      </c>
      <c r="AK10" s="98">
        <f>SUM(AK8:AK9)</f>
        <v>1</v>
      </c>
      <c r="AL10" s="97">
        <f>SUM(AL8:AL9)</f>
        <v>0</v>
      </c>
      <c r="AM10" s="98">
        <f>SUM(AM8:AM9)</f>
        <v>0</v>
      </c>
      <c r="AN10" s="171">
        <f>SUM('2009-2010'!B10+'2010-2011'!B10+'2011-2012'!B10+'2012-2013'!B10+'2013-2014'!B10+'2014-2015'!B10+'2015-2016'!B10)</f>
        <v>1</v>
      </c>
      <c r="AO10" s="172">
        <f>SUM('2009-2010'!C10+'2010-2011'!C10+'2011-2012'!C10+'2012-2013'!C10+'2013-2014'!C10+'2014-2015'!C10+'2015-2016'!C10)</f>
        <v>1</v>
      </c>
      <c r="AP10" s="97">
        <f>SUM(AP8:AP9)</f>
        <v>0</v>
      </c>
      <c r="AQ10" s="98">
        <f>SUM(AQ8:AQ9)</f>
        <v>0</v>
      </c>
      <c r="AR10" s="97">
        <f>SUM('2010-2011'!T10+'2011-2012'!P10)</f>
        <v>1</v>
      </c>
      <c r="AS10" s="98">
        <f>SUM('2010-2011'!U10+'2011-2012'!Q10)</f>
        <v>1</v>
      </c>
      <c r="AT10" s="171">
        <f>SUM('2010-2011'!V10+'2011-2012'!R10+'2012-2013'!R10+'2013-2014'!R10+'2014-2015'!R10+'2015-2016'!R10)</f>
        <v>5</v>
      </c>
      <c r="AU10" s="172">
        <f>SUM('2010-2011'!W10+'2011-2012'!S10+'2012-2013'!S10+'2013-2014'!S10+'2014-2015'!S10+'2015-2016'!S10)</f>
        <v>4</v>
      </c>
      <c r="AV10" s="97">
        <f>SUM('2011-2012'!T10)</f>
        <v>1</v>
      </c>
      <c r="AW10" s="98">
        <f>SUM('2011-2012'!U10)</f>
        <v>0</v>
      </c>
      <c r="AX10" s="171">
        <f>SUM('2012-2013'!T10+'2013-2014'!T10+'2014-2015'!T10)</f>
        <v>6</v>
      </c>
      <c r="AY10" s="172">
        <f>SUM('2012-2013'!U10+'2013-2014'!U10+'2014-2015'!U10)</f>
        <v>1</v>
      </c>
      <c r="AZ10" s="97">
        <f>SUM('2013-2014'!P10)</f>
        <v>0</v>
      </c>
      <c r="BA10" s="98">
        <f>SUM('2013-2014'!Q10)</f>
        <v>0</v>
      </c>
      <c r="BB10" s="171">
        <f>SUM('2014-2015'!P10+'2015-2016'!P10)</f>
        <v>0</v>
      </c>
      <c r="BC10" s="172">
        <f>SUM('2014-2015'!Q10+'2015-2016'!Q10)</f>
        <v>0</v>
      </c>
      <c r="BD10" s="171">
        <f>SUM('2015-2016'!N10)</f>
        <v>0</v>
      </c>
      <c r="BE10" s="172">
        <f>SUM('2015-2016'!O10)</f>
        <v>0</v>
      </c>
      <c r="BF10" s="171">
        <f>SUM('2015-2016'!J10)</f>
        <v>2</v>
      </c>
      <c r="BG10" s="172">
        <f>SUM('2015-2016'!K10)</f>
        <v>0</v>
      </c>
      <c r="BH10" s="101" t="s">
        <v>10</v>
      </c>
      <c r="BI10" s="102"/>
      <c r="BJ10" s="103"/>
      <c r="BK10" s="103"/>
      <c r="BL10" s="103"/>
      <c r="BM10" s="103"/>
      <c r="BN10" s="103"/>
      <c r="BO10" s="103"/>
    </row>
    <row r="11" spans="1:67" s="91" customFormat="1" ht="16.5" customHeight="1">
      <c r="A11" s="278"/>
      <c r="B11" s="271">
        <f>SUM(B10:C10)</f>
        <v>1</v>
      </c>
      <c r="C11" s="273"/>
      <c r="D11" s="178"/>
      <c r="E11" s="179"/>
      <c r="F11" s="263">
        <f>SUM(F10:G10)</f>
        <v>3</v>
      </c>
      <c r="G11" s="270"/>
      <c r="H11" s="263">
        <f>SUM(H10:I10)</f>
        <v>8</v>
      </c>
      <c r="I11" s="270"/>
      <c r="J11" s="271">
        <f>SUM(J10:K10)</f>
        <v>0</v>
      </c>
      <c r="K11" s="273"/>
      <c r="L11" s="271">
        <f>SUM(L10:M10)</f>
        <v>8</v>
      </c>
      <c r="M11" s="273"/>
      <c r="N11" s="271">
        <f>SUM(N10:O10)</f>
        <v>4</v>
      </c>
      <c r="O11" s="273"/>
      <c r="P11" s="263">
        <f>SUM(P10:Q10)</f>
        <v>6</v>
      </c>
      <c r="Q11" s="270"/>
      <c r="R11" s="271">
        <f>SUM(R10:S10)</f>
        <v>0</v>
      </c>
      <c r="S11" s="273"/>
      <c r="T11" s="271">
        <f>SUM(T10:U10)</f>
        <v>2</v>
      </c>
      <c r="U11" s="273"/>
      <c r="V11" s="271">
        <f>SUM(V10:W10)</f>
        <v>0</v>
      </c>
      <c r="W11" s="273"/>
      <c r="X11" s="271">
        <f>SUM(X10:Y10)</f>
        <v>1</v>
      </c>
      <c r="Y11" s="273"/>
      <c r="Z11" s="271">
        <f>SUM(Z10:AA10)</f>
        <v>1</v>
      </c>
      <c r="AA11" s="273"/>
      <c r="AB11" s="271">
        <f>SUM(AB10:AC10)</f>
        <v>1</v>
      </c>
      <c r="AC11" s="273"/>
      <c r="AD11" s="271">
        <f>SUM(AD10:AE10)</f>
        <v>1</v>
      </c>
      <c r="AE11" s="273"/>
      <c r="AF11" s="271">
        <f>SUM(AF10:AG10)</f>
        <v>3</v>
      </c>
      <c r="AG11" s="273"/>
      <c r="AH11" s="271">
        <f>SUM(AH10:AI10)</f>
        <v>1</v>
      </c>
      <c r="AI11" s="273"/>
      <c r="AJ11" s="271">
        <f>SUM(AJ10:AK10)</f>
        <v>1</v>
      </c>
      <c r="AK11" s="273"/>
      <c r="AL11" s="271">
        <f>SUM(AL10:AM10)</f>
        <v>0</v>
      </c>
      <c r="AM11" s="273"/>
      <c r="AN11" s="263">
        <f>SUM(AN10:AO10)</f>
        <v>2</v>
      </c>
      <c r="AO11" s="270"/>
      <c r="AP11" s="271">
        <f>SUM(AP10:AQ10)</f>
        <v>0</v>
      </c>
      <c r="AQ11" s="273"/>
      <c r="AR11" s="271">
        <f>SUM(AR10:AS10)</f>
        <v>2</v>
      </c>
      <c r="AS11" s="273"/>
      <c r="AT11" s="263">
        <f>SUM(AT10:AU10)</f>
        <v>9</v>
      </c>
      <c r="AU11" s="270"/>
      <c r="AV11" s="271">
        <f>SUM(AV10:AW10)</f>
        <v>1</v>
      </c>
      <c r="AW11" s="273"/>
      <c r="AX11" s="263">
        <f>SUM(AX10:AY10)</f>
        <v>7</v>
      </c>
      <c r="AY11" s="270"/>
      <c r="AZ11" s="271">
        <f>SUM(AZ10:BA10)</f>
        <v>0</v>
      </c>
      <c r="BA11" s="273"/>
      <c r="BB11" s="263">
        <f>SUM(BB10:BC10)</f>
        <v>0</v>
      </c>
      <c r="BC11" s="270"/>
      <c r="BD11" s="263">
        <f>SUM(BD10:BE10)</f>
        <v>0</v>
      </c>
      <c r="BE11" s="270"/>
      <c r="BF11" s="263">
        <f>SUM(BF10:BG10)</f>
        <v>2</v>
      </c>
      <c r="BG11" s="270"/>
      <c r="BH11" s="107" t="s">
        <v>14</v>
      </c>
      <c r="BI11" s="108">
        <f>SUM(B11:BG11)</f>
        <v>64</v>
      </c>
      <c r="BJ11" s="90"/>
      <c r="BK11" s="90"/>
      <c r="BL11" s="90"/>
      <c r="BM11" s="90"/>
      <c r="BN11" s="90"/>
      <c r="BO11" s="90"/>
    </row>
    <row r="12" spans="1:67" s="91" customFormat="1" ht="16.5" customHeight="1">
      <c r="A12" s="276" t="s">
        <v>19</v>
      </c>
      <c r="B12" s="84">
        <f>SUM('2004-2005'!B12+'2005-2006'!B12+'2007-2008'!B12+'2008-2009'!B12)</f>
        <v>2</v>
      </c>
      <c r="C12" s="85">
        <f>SUM('2004-2005'!C12+'2005-2006'!C12+'2007-2008'!C12+'2008-2009'!C12)</f>
        <v>0</v>
      </c>
      <c r="D12" s="84">
        <f>SUM('2004-2005'!D12+'2005-2006'!D12+'2007-2008'!D12+'2008-2009'!D12+'2009-2010'!D12+'2010-2011'!D12+'2011-2012'!D12+'2012-2013'!D12+'2013-2014'!D12+'2014-2015'!D12)</f>
        <v>2</v>
      </c>
      <c r="E12" s="85">
        <f>SUM('2004-2005'!E12+'2005-2006'!E12+'2007-2008'!E12+'2008-2009'!E12+'2009-2010'!E12+'2010-2011'!E12+'2011-2012'!E12+'2012-2013'!E12+'2013-2014'!E12+'2014-2015'!E12)</f>
        <v>1</v>
      </c>
      <c r="F12" s="86"/>
      <c r="G12" s="87"/>
      <c r="H12" s="84">
        <f>SUM('2004-2005'!H12+'2005-2006'!H12+'2007-2008'!J12+'2008-2009'!J12+'2010-2011'!J8+'2011-2012'!H12+'2012-2013'!H12+'2013-2014'!H12+'2014-2015'!H12+'2015-2016'!H11)</f>
        <v>1</v>
      </c>
      <c r="I12" s="85">
        <f>SUM('2004-2005'!I12+'2005-2006'!I12+'2007-2008'!K12+'2008-2009'!K12+'2010-2011'!K8+'2011-2012'!I12+'2012-2013'!I12+'2013-2014'!I12+'2014-2015'!I12+'2015-2016'!I11)</f>
        <v>1</v>
      </c>
      <c r="J12" s="84">
        <f>SUM('2004-2005'!J12+'2005-2006'!J12)</f>
        <v>1</v>
      </c>
      <c r="K12" s="85">
        <f>SUM('2004-2005'!K12+'2005-2006'!K12)</f>
        <v>1</v>
      </c>
      <c r="L12" s="84">
        <f>SUM('2004-2005'!L12+'2005-2006'!L12+'2006-2007'!L12+'2007-2008'!N12+'2008-2009'!N12+'2009-2010'!J12+'2010-2011'!L12+'2011-2012'!J12+'2012-2013'!J12+'2013-2014'!J12+'2014-2015'!J12)</f>
        <v>4</v>
      </c>
      <c r="M12" s="85">
        <f>SUM('2004-2005'!M12+'2005-2006'!M12+'2006-2007'!M12+'2007-2008'!O12+'2008-2009'!O12+'2009-2010'!K12+'2010-2011'!M12+'2011-2012'!K12+'2012-2013'!K12+'2013-2014'!K12+'2014-2015'!K12)</f>
        <v>1</v>
      </c>
      <c r="N12" s="84">
        <f>SUM('2004-2005'!N12+'2005-2006'!N12+'2006-2007'!N12+'2007-2008'!R12+'2008-2009'!R12+'2010-2011'!R12+'2011-2012'!N12+'2012-2013'!N12+'2013-2014'!N12+'2014-2015'!N12)</f>
        <v>2</v>
      </c>
      <c r="O12" s="85">
        <f>SUM('2004-2005'!O12+'2005-2006'!O12+'2006-2007'!O12+'2007-2008'!S12+'2008-2009'!S12+'2010-2011'!S12+'2011-2012'!O12+'2012-2013'!O12+'2013-2014'!O12+'2014-2015'!O12)</f>
        <v>0</v>
      </c>
      <c r="P12" s="84">
        <f>SUM('2005-2006'!P12+'2006-2007'!P12+'2007-2008'!T12+'2008-2009'!T12+'2009-2010'!N12+'2010-2011'!N12+'2011-2012'!L12+'2012-2013'!L12+'2013-2014'!L12+'2014-2015'!L12+'2015-2016'!L11)</f>
        <v>3</v>
      </c>
      <c r="Q12" s="85">
        <f>SUM('2005-2006'!Q12+'2006-2007'!Q12+'2007-2008'!U12+'2008-2009'!U12+'2009-2010'!O12+'2010-2011'!O12+'2011-2012'!M12+'2012-2013'!M12+'2013-2014'!M12+'2014-2015'!M12+'2015-2016'!M11)</f>
        <v>1</v>
      </c>
      <c r="R12" s="84">
        <f>'2005-2006'!R12</f>
        <v>0</v>
      </c>
      <c r="S12" s="85">
        <f>'2005-2006'!S12</f>
        <v>0</v>
      </c>
      <c r="T12" s="84">
        <f>SUM('2005-2006'!T12+'2006-2007'!T12+'2007-2008'!X12+'2008-2009'!X12+'2009-2010'!R12)</f>
        <v>2</v>
      </c>
      <c r="U12" s="85">
        <f>SUM('2005-2006'!U12+'2006-2007'!U12+'2007-2008'!Y12+'2008-2009'!Y12+'2009-2010'!S12)</f>
        <v>0</v>
      </c>
      <c r="V12" s="84">
        <f>SUM('2006-2007'!B12)</f>
        <v>0</v>
      </c>
      <c r="W12" s="85">
        <f>SUM('2006-2007'!C12)</f>
        <v>0</v>
      </c>
      <c r="X12" s="84">
        <f>SUM('2006-2007'!H12+'2007-2008'!H12+'2008-2009'!H12)</f>
        <v>1</v>
      </c>
      <c r="Y12" s="85">
        <f>SUM('2006-2007'!I12+'2007-2008'!I12+'2008-2009'!I12)</f>
        <v>0</v>
      </c>
      <c r="Z12" s="84">
        <f>SUM('2006-2007'!J12+'2007-2008'!L12+'2008-2009'!L12)</f>
        <v>1</v>
      </c>
      <c r="AA12" s="85">
        <f>SUM('2006-2007'!K12+'2007-2008'!M12+'2008-2009'!M12)</f>
        <v>1</v>
      </c>
      <c r="AB12" s="84">
        <f>SUM('2006-2007'!R12+'2007-2008'!V12+'2008-2009'!V12)</f>
        <v>1</v>
      </c>
      <c r="AC12" s="85">
        <f>SUM('2006-2007'!S12+'2007-2008'!W12+'2008-2009'!W12)</f>
        <v>0</v>
      </c>
      <c r="AD12" s="84">
        <f>SUM(+'2007-2008'!P12+'2008-2009'!P12)</f>
        <v>0</v>
      </c>
      <c r="AE12" s="85">
        <f>SUM(+'2007-2008'!Q12+'2008-2009'!Q12)</f>
        <v>0</v>
      </c>
      <c r="AF12" s="84">
        <f>SUM('2008-2009'!Z12+'2009-2010'!T12+'2012-2013'!P12)</f>
        <v>0</v>
      </c>
      <c r="AG12" s="85">
        <f>SUM('2008-2009'!AA12+'2009-2010'!U12+'2012-2013'!Q12)</f>
        <v>0</v>
      </c>
      <c r="AH12" s="84">
        <f>SUM('2008-2009'!AB12)</f>
        <v>0</v>
      </c>
      <c r="AI12" s="85">
        <f>SUM('2008-2009'!AC12)</f>
        <v>1</v>
      </c>
      <c r="AJ12" s="84">
        <f>SUM('2009-2010'!H12+'2010-2011'!H12)</f>
        <v>0</v>
      </c>
      <c r="AK12" s="85">
        <f>SUM('2009-2010'!I12+'2010-2011'!I12)</f>
        <v>0</v>
      </c>
      <c r="AL12" s="84">
        <f>SUM('2009-2010'!L12+'2010-2011'!P12)</f>
        <v>0</v>
      </c>
      <c r="AM12" s="85">
        <f>SUM('2009-2010'!M12+'2010-2011'!Q12)</f>
        <v>0</v>
      </c>
      <c r="AN12" s="84">
        <f>SUM('2009-2010'!B12+'2010-2011'!B12+'2011-2012'!B12+'2012-2013'!B12+'2013-2014'!B12+'2014-2015'!B12+'2015-2016'!B12)</f>
        <v>3</v>
      </c>
      <c r="AO12" s="85">
        <f>SUM('2009-2010'!C12+'2010-2011'!C12+'2011-2012'!C12+'2012-2013'!C12+'2013-2014'!C12+'2014-2015'!C12+'2015-2016'!C12)</f>
        <v>3</v>
      </c>
      <c r="AP12" s="84">
        <f>SUM('2009-2010'!P12)</f>
        <v>0</v>
      </c>
      <c r="AQ12" s="85">
        <f>SUM('2009-2010'!Q12)</f>
        <v>0</v>
      </c>
      <c r="AR12" s="84">
        <f>SUM('2010-2011'!T12+'2011-2012'!P12)</f>
        <v>0</v>
      </c>
      <c r="AS12" s="85">
        <f>SUM('2010-2011'!U12+'2011-2012'!Q12)</f>
        <v>0</v>
      </c>
      <c r="AT12" s="84">
        <f>SUM('2010-2011'!V12+'2011-2012'!R12+'2012-2013'!R12+'2013-2014'!R12+'2014-2015'!R12+'2015-2016'!R12)</f>
        <v>0</v>
      </c>
      <c r="AU12" s="85">
        <f>SUM('2010-2011'!W12+'2011-2012'!S12+'2012-2013'!S12+'2013-2014'!S12+'2014-2015'!S12+'2015-2016'!S12)</f>
        <v>1</v>
      </c>
      <c r="AV12" s="84">
        <f>SUM('2011-2012'!T12)</f>
        <v>0</v>
      </c>
      <c r="AW12" s="85">
        <f>SUM('2011-2012'!U12)</f>
        <v>0</v>
      </c>
      <c r="AX12" s="84">
        <f>SUM('2012-2013'!T12+'2013-2014'!T12+'2014-2015'!T12+'2015-2016'!T12)</f>
        <v>0</v>
      </c>
      <c r="AY12" s="85">
        <f>SUM('2012-2013'!U12+'2013-2014'!U12+'2014-2015'!U12+'2015-2016'!U12)</f>
        <v>1</v>
      </c>
      <c r="AZ12" s="84">
        <f>SUM('2013-2014'!P12)</f>
        <v>0</v>
      </c>
      <c r="BA12" s="85">
        <f>SUM('2013-2014'!Q12)</f>
        <v>0</v>
      </c>
      <c r="BB12" s="84">
        <f>SUM('2014-2015'!P12+'2015-2016'!P12)</f>
        <v>1</v>
      </c>
      <c r="BC12" s="85">
        <f>SUM('2014-2015'!Q12+'2015-2016'!Q12)</f>
        <v>0</v>
      </c>
      <c r="BD12" s="84">
        <f>SUM('2015-2016'!N12)</f>
        <v>1</v>
      </c>
      <c r="BE12" s="85">
        <f>SUM('2015-2016'!O12)</f>
        <v>0</v>
      </c>
      <c r="BF12" s="84">
        <f>SUM('2015-2016'!J12)</f>
        <v>0</v>
      </c>
      <c r="BG12" s="85">
        <f>SUM('2015-2016'!K12)</f>
        <v>0</v>
      </c>
      <c r="BH12" s="88" t="s">
        <v>8</v>
      </c>
      <c r="BI12" s="89"/>
      <c r="BJ12" s="90"/>
      <c r="BK12" s="90"/>
      <c r="BL12" s="90"/>
      <c r="BM12" s="90"/>
      <c r="BN12" s="90"/>
      <c r="BO12" s="90"/>
    </row>
    <row r="13" spans="1:67" s="91" customFormat="1" ht="16.5" customHeight="1">
      <c r="A13" s="277"/>
      <c r="B13" s="92">
        <f>SUM('2004-2005'!B13+'2005-2006'!B13+'2007-2008'!B13+'2008-2009'!B13)</f>
        <v>0</v>
      </c>
      <c r="C13" s="93">
        <f>SUM('2004-2005'!C13+'2005-2006'!C13+'2007-2008'!C13+'2008-2009'!C13)</f>
        <v>0</v>
      </c>
      <c r="D13" s="92">
        <f>SUM('2004-2005'!D13+'2005-2006'!D13+'2007-2008'!D13+'2008-2009'!D13+'2009-2010'!D13+'2010-2011'!D13+'2011-2012'!D13+'2012-2013'!D13+'2013-2014'!D13+'2014-2015'!D13)</f>
        <v>1</v>
      </c>
      <c r="E13" s="93">
        <f>SUM('2004-2005'!E13+'2005-2006'!E13+'2007-2008'!E13+'2008-2009'!E13+'2009-2010'!E13+'2010-2011'!E13+'2011-2012'!E13+'2012-2013'!E13+'2013-2014'!E13+'2014-2015'!E13)</f>
        <v>0</v>
      </c>
      <c r="F13" s="94"/>
      <c r="G13" s="95"/>
      <c r="H13" s="92">
        <f>SUM('2004-2005'!H13+'2005-2006'!H13+'2007-2008'!J13+'2008-2009'!J13+'2010-2011'!J9+'2011-2012'!H13+'2012-2013'!H13+'2013-2014'!H13+'2014-2015'!H13+'2015-2016'!H12)</f>
        <v>1</v>
      </c>
      <c r="I13" s="93">
        <f>SUM('2004-2005'!I13+'2005-2006'!I13+'2007-2008'!K13+'2008-2009'!K13+'2010-2011'!K9+'2011-2012'!I13+'2012-2013'!I13+'2013-2014'!I13+'2014-2015'!I13+'2015-2016'!I12)</f>
        <v>1</v>
      </c>
      <c r="J13" s="92">
        <f>SUM('2004-2005'!J13+'2005-2006'!J13)</f>
        <v>0</v>
      </c>
      <c r="K13" s="93">
        <f>SUM('2004-2005'!K13+'2005-2006'!K13)</f>
        <v>0</v>
      </c>
      <c r="L13" s="92">
        <f>SUM('2004-2005'!L13+'2005-2006'!L13+'2006-2007'!L13+'2007-2008'!N13+'2008-2009'!N13+'2009-2010'!J13+'2010-2011'!L13+'2011-2012'!J13+'2012-2013'!J13+'2013-2014'!J13+'2014-2015'!J13)</f>
        <v>2</v>
      </c>
      <c r="M13" s="93">
        <f>SUM('2004-2005'!M13+'2005-2006'!M13+'2006-2007'!M13+'2007-2008'!O13+'2008-2009'!O13+'2009-2010'!K13+'2010-2011'!M13+'2011-2012'!K13+'2012-2013'!K13+'2013-2014'!K13+'2014-2015'!K13)</f>
        <v>0</v>
      </c>
      <c r="N13" s="92">
        <f>SUM('2004-2005'!N13+'2005-2006'!N13+'2006-2007'!N13+'2007-2008'!R13+'2008-2009'!R13+'2010-2011'!R13+'2011-2012'!N13+'2012-2013'!N13+'2013-2014'!N13+'2014-2015'!N13)</f>
        <v>0</v>
      </c>
      <c r="O13" s="93">
        <f>SUM('2004-2005'!O13+'2005-2006'!O13+'2006-2007'!O13+'2007-2008'!S13+'2008-2009'!S13+'2010-2011'!S13+'2011-2012'!O13+'2012-2013'!O13+'2013-2014'!O13+'2014-2015'!O13)</f>
        <v>0</v>
      </c>
      <c r="P13" s="92">
        <f>SUM('2005-2006'!P13+'2006-2007'!P13+'2007-2008'!T13+'2008-2009'!T13+'2009-2010'!N13+'2010-2011'!N13+'2011-2012'!L13+'2012-2013'!L13+'2013-2014'!L13+'2014-2015'!L13+'2015-2016'!L12)</f>
        <v>1</v>
      </c>
      <c r="Q13" s="93">
        <f>SUM('2005-2006'!Q13+'2006-2007'!Q13+'2007-2008'!U13+'2008-2009'!U13+'2009-2010'!O13+'2010-2011'!O13+'2011-2012'!M13+'2012-2013'!M13+'2013-2014'!M13+'2014-2015'!M13+'2015-2016'!M12)</f>
        <v>0</v>
      </c>
      <c r="R13" s="92">
        <f>'2005-2006'!R13</f>
        <v>0</v>
      </c>
      <c r="S13" s="93">
        <f>'2005-2006'!S13</f>
        <v>0</v>
      </c>
      <c r="T13" s="92">
        <f>SUM('2005-2006'!T13+'2006-2007'!T13+'2007-2008'!X13+'2008-2009'!X13+'2009-2010'!R13)</f>
        <v>0</v>
      </c>
      <c r="U13" s="93">
        <f>SUM('2005-2006'!U13+'2006-2007'!U13+'2007-2008'!Y13+'2008-2009'!Y13+'2009-2010'!S13)</f>
        <v>0</v>
      </c>
      <c r="V13" s="92">
        <f>SUM('2006-2007'!B13)</f>
        <v>0</v>
      </c>
      <c r="W13" s="93">
        <f>SUM('2006-2007'!C13)</f>
        <v>0</v>
      </c>
      <c r="X13" s="92">
        <f>SUM('2006-2007'!H13+'2007-2008'!H13+'2008-2009'!H13)</f>
        <v>0</v>
      </c>
      <c r="Y13" s="93">
        <f>SUM('2006-2007'!I13+'2007-2008'!I13+'2008-2009'!I13)</f>
        <v>0</v>
      </c>
      <c r="Z13" s="92">
        <f>SUM('2006-2007'!J13+'2007-2008'!L13+'2008-2009'!L13)</f>
        <v>0</v>
      </c>
      <c r="AA13" s="93">
        <f>SUM('2006-2007'!K13+'2007-2008'!M13+'2008-2009'!M13)</f>
        <v>0</v>
      </c>
      <c r="AB13" s="92">
        <f>SUM('2006-2007'!R13+'2007-2008'!V13+'2008-2009'!V13)</f>
        <v>0</v>
      </c>
      <c r="AC13" s="93">
        <f>SUM('2006-2007'!S13+'2007-2008'!W13+'2008-2009'!W13)</f>
        <v>0</v>
      </c>
      <c r="AD13" s="92">
        <f>SUM(+'2007-2008'!P13+'2008-2009'!P13)</f>
        <v>0</v>
      </c>
      <c r="AE13" s="93">
        <f>SUM(+'2007-2008'!Q13+'2008-2009'!Q13)</f>
        <v>0</v>
      </c>
      <c r="AF13" s="92">
        <f>SUM('2008-2009'!Z13+'2009-2010'!T13+'2012-2013'!P13)</f>
        <v>0</v>
      </c>
      <c r="AG13" s="93">
        <f>SUM('2008-2009'!AA13+'2009-2010'!U13+'2012-2013'!Q13)</f>
        <v>0</v>
      </c>
      <c r="AH13" s="92">
        <f>SUM('2008-2009'!AB13)</f>
        <v>0</v>
      </c>
      <c r="AI13" s="93">
        <f>SUM('2008-2009'!AC13)</f>
        <v>0</v>
      </c>
      <c r="AJ13" s="92">
        <f>SUM('2009-2010'!H13+'2010-2011'!H13)</f>
        <v>0</v>
      </c>
      <c r="AK13" s="93">
        <f>SUM('2009-2010'!I13+'2010-2011'!I13)</f>
        <v>0</v>
      </c>
      <c r="AL13" s="92">
        <f>SUM('2009-2010'!L13+'2010-2011'!P13)</f>
        <v>1</v>
      </c>
      <c r="AM13" s="93">
        <f>SUM('2009-2010'!M13+'2010-2011'!Q13)</f>
        <v>0</v>
      </c>
      <c r="AN13" s="92">
        <f>SUM('2009-2010'!B13+'2010-2011'!B13+'2011-2012'!B13+'2012-2013'!B13+'2013-2014'!B13+'2014-2015'!B13+'2015-2016'!B13)</f>
        <v>1</v>
      </c>
      <c r="AO13" s="93">
        <f>SUM('2009-2010'!C13+'2010-2011'!C13+'2011-2012'!C13+'2012-2013'!C13+'2013-2014'!C13+'2014-2015'!C13+'2015-2016'!C13)</f>
        <v>0</v>
      </c>
      <c r="AP13" s="92">
        <f>SUM('2009-2010'!P13)</f>
        <v>1</v>
      </c>
      <c r="AQ13" s="93">
        <f>SUM('2009-2010'!Q13)</f>
        <v>0</v>
      </c>
      <c r="AR13" s="92">
        <f>SUM('2010-2011'!T13+'2011-2012'!P13)</f>
        <v>0</v>
      </c>
      <c r="AS13" s="93">
        <f>SUM('2010-2011'!U13+'2011-2012'!Q13)</f>
        <v>0</v>
      </c>
      <c r="AT13" s="92">
        <f>SUM('2010-2011'!V13+'2011-2012'!R13+'2012-2013'!R13+'2013-2014'!R13+'2014-2015'!R13+'2015-2016'!R13)</f>
        <v>0</v>
      </c>
      <c r="AU13" s="93">
        <f>SUM('2010-2011'!W13+'2011-2012'!S13+'2012-2013'!S13+'2013-2014'!S13+'2014-2015'!S13+'2015-2016'!S13)</f>
        <v>1</v>
      </c>
      <c r="AV13" s="92">
        <f>SUM('2011-2012'!T13)</f>
        <v>0</v>
      </c>
      <c r="AW13" s="93">
        <f>SUM('2011-2012'!U13)</f>
        <v>0</v>
      </c>
      <c r="AX13" s="92">
        <f>SUM('2012-2013'!T13+'2013-2014'!T13+'2014-2015'!T13+'2015-2016'!T13)</f>
        <v>1</v>
      </c>
      <c r="AY13" s="93">
        <f>SUM('2012-2013'!U13+'2013-2014'!U13+'2014-2015'!U13+'2015-2016'!U13)</f>
        <v>0</v>
      </c>
      <c r="AZ13" s="92">
        <f>SUM('2013-2014'!P13)</f>
        <v>1</v>
      </c>
      <c r="BA13" s="93">
        <f>SUM('2013-2014'!Q13)</f>
        <v>0</v>
      </c>
      <c r="BB13" s="92">
        <f>SUM('2014-2015'!P13+'2015-2016'!P13)</f>
        <v>0</v>
      </c>
      <c r="BC13" s="93">
        <f>SUM('2014-2015'!Q13+'2015-2016'!Q13)</f>
        <v>0</v>
      </c>
      <c r="BD13" s="92">
        <f>SUM('2015-2016'!N13)</f>
        <v>0</v>
      </c>
      <c r="BE13" s="93">
        <f>SUM('2015-2016'!O13)</f>
        <v>0</v>
      </c>
      <c r="BF13" s="92">
        <f>SUM('2015-2016'!J13)</f>
        <v>0</v>
      </c>
      <c r="BG13" s="93">
        <f>SUM('2015-2016'!K13)</f>
        <v>0</v>
      </c>
      <c r="BH13" s="88" t="s">
        <v>9</v>
      </c>
      <c r="BI13" s="96"/>
      <c r="BJ13" s="90"/>
      <c r="BK13" s="90"/>
      <c r="BL13" s="90"/>
      <c r="BM13" s="90"/>
      <c r="BN13" s="90"/>
      <c r="BO13" s="90"/>
    </row>
    <row r="14" spans="1:67" s="104" customFormat="1" ht="16.5" customHeight="1">
      <c r="A14" s="277"/>
      <c r="B14" s="97">
        <f>SUM(B12:B13)</f>
        <v>2</v>
      </c>
      <c r="C14" s="98">
        <f>SUM(C12:C13)</f>
        <v>0</v>
      </c>
      <c r="D14" s="97">
        <f>SUM('2004-2005'!D14+'2005-2006'!D14+'2007-2008'!D14+'2008-2009'!D14+'2009-2010'!D14+'2010-2011'!D14+'2011-2012'!D14+'2012-2013'!D14+'2013-2014'!D14+'2014-2015'!D14)</f>
        <v>3</v>
      </c>
      <c r="E14" s="98">
        <f>SUM('2004-2005'!E14+'2005-2006'!E14+'2007-2008'!E14+'2008-2009'!E14+'2009-2010'!E14+'2010-2011'!E14+'2011-2012'!E14+'2012-2013'!E14+'2013-2014'!E14+'2014-2015'!E14)</f>
        <v>1</v>
      </c>
      <c r="F14" s="99"/>
      <c r="G14" s="100"/>
      <c r="H14" s="97">
        <f>SUM('2004-2005'!H14+'2005-2006'!H14+'2007-2008'!J14+'2008-2009'!J14+'2010-2011'!J10+'2011-2012'!H14+'2012-2013'!H14+'2013-2014'!H14+'2014-2015'!H14+'2015-2016'!H13)</f>
        <v>1</v>
      </c>
      <c r="I14" s="98">
        <f>SUM('2004-2005'!I14+'2005-2006'!I14+'2007-2008'!K14+'2008-2009'!K14+'2010-2011'!K10+'2011-2012'!I14+'2012-2013'!I14+'2013-2014'!I14+'2014-2015'!I14+'2015-2016'!I13)</f>
        <v>1</v>
      </c>
      <c r="J14" s="97">
        <f aca="true" t="shared" si="6" ref="J14:AI14">SUM(J12:J13)</f>
        <v>1</v>
      </c>
      <c r="K14" s="98">
        <f t="shared" si="6"/>
        <v>1</v>
      </c>
      <c r="L14" s="97">
        <f>SUM('2004-2005'!L14+'2005-2006'!L14+'2006-2007'!L14+'2007-2008'!N14+'2008-2009'!N14+'2009-2010'!J14+'2010-2011'!L14+'2011-2012'!J14+'2012-2013'!J14+'2013-2014'!J14+'2014-2015'!J14)</f>
        <v>6</v>
      </c>
      <c r="M14" s="98">
        <f>SUM('2004-2005'!M14+'2005-2006'!M14+'2006-2007'!M14+'2007-2008'!O14+'2008-2009'!O14+'2009-2010'!K14+'2010-2011'!M14+'2011-2012'!K14+'2012-2013'!K14+'2013-2014'!K14+'2014-2015'!K14)</f>
        <v>1</v>
      </c>
      <c r="N14" s="97">
        <f>SUM('2004-2005'!N14+'2005-2006'!N14+'2006-2007'!N14+'2007-2008'!R14+'2008-2009'!R14+'2010-2011'!R14+'2011-2012'!N14+'2012-2013'!N14+'2013-2014'!N14+'2014-2015'!N14)</f>
        <v>2</v>
      </c>
      <c r="O14" s="98">
        <f>SUM('2004-2005'!O14+'2005-2006'!O14+'2006-2007'!O14+'2007-2008'!S14+'2008-2009'!S14+'2010-2011'!S14+'2011-2012'!O14+'2012-2013'!O14+'2013-2014'!O14+'2014-2015'!O14)</f>
        <v>0</v>
      </c>
      <c r="P14" s="97">
        <f>SUM('2005-2006'!P14+'2006-2007'!P14+'2007-2008'!T14+'2008-2009'!T14+'2009-2010'!N14+'2010-2011'!N14+'2011-2012'!L14+'2012-2013'!L14+'2013-2014'!L14+'2014-2015'!L14+'2015-2016'!L13)</f>
        <v>4</v>
      </c>
      <c r="Q14" s="98">
        <f>SUM('2005-2006'!Q14+'2006-2007'!Q14+'2007-2008'!U14+'2008-2009'!U14+'2009-2010'!O14+'2010-2011'!O14+'2011-2012'!M14+'2012-2013'!M14+'2013-2014'!M14+'2014-2015'!M14+'2015-2016'!M13)</f>
        <v>1</v>
      </c>
      <c r="R14" s="97">
        <f>SUM(R12:R13)</f>
        <v>0</v>
      </c>
      <c r="S14" s="98">
        <f>SUM(S12:S13)</f>
        <v>0</v>
      </c>
      <c r="T14" s="97">
        <f t="shared" si="6"/>
        <v>2</v>
      </c>
      <c r="U14" s="98">
        <f t="shared" si="6"/>
        <v>0</v>
      </c>
      <c r="V14" s="97">
        <f t="shared" si="6"/>
        <v>0</v>
      </c>
      <c r="W14" s="98">
        <f t="shared" si="6"/>
        <v>0</v>
      </c>
      <c r="X14" s="97">
        <f t="shared" si="6"/>
        <v>1</v>
      </c>
      <c r="Y14" s="98">
        <f t="shared" si="6"/>
        <v>0</v>
      </c>
      <c r="Z14" s="97">
        <f t="shared" si="6"/>
        <v>1</v>
      </c>
      <c r="AA14" s="98">
        <f t="shared" si="6"/>
        <v>1</v>
      </c>
      <c r="AB14" s="97">
        <f t="shared" si="6"/>
        <v>1</v>
      </c>
      <c r="AC14" s="98">
        <f t="shared" si="6"/>
        <v>0</v>
      </c>
      <c r="AD14" s="97">
        <f t="shared" si="6"/>
        <v>0</v>
      </c>
      <c r="AE14" s="98">
        <f t="shared" si="6"/>
        <v>0</v>
      </c>
      <c r="AF14" s="97">
        <f>SUM('2008-2009'!Z14+'2009-2010'!T14+'2012-2013'!P14)</f>
        <v>0</v>
      </c>
      <c r="AG14" s="98">
        <f>SUM('2008-2009'!AA14+'2009-2010'!U14+'2012-2013'!Q14)</f>
        <v>0</v>
      </c>
      <c r="AH14" s="97">
        <f t="shared" si="6"/>
        <v>0</v>
      </c>
      <c r="AI14" s="98">
        <f t="shared" si="6"/>
        <v>1</v>
      </c>
      <c r="AJ14" s="97">
        <f>SUM(AJ12:AJ13)</f>
        <v>0</v>
      </c>
      <c r="AK14" s="98">
        <f>SUM(AK12:AK13)</f>
        <v>0</v>
      </c>
      <c r="AL14" s="97">
        <f>SUM(AL12:AL13)</f>
        <v>1</v>
      </c>
      <c r="AM14" s="98">
        <f>SUM(AM12:AM13)</f>
        <v>0</v>
      </c>
      <c r="AN14" s="97">
        <f>SUM('2009-2010'!B14+'2010-2011'!B14+'2011-2012'!B14+'2012-2013'!B14+'2013-2014'!B14+'2014-2015'!B14+'2015-2016'!B14)</f>
        <v>4</v>
      </c>
      <c r="AO14" s="98">
        <f>SUM('2009-2010'!C14+'2010-2011'!C14+'2011-2012'!C14+'2012-2013'!C14+'2013-2014'!C14+'2014-2015'!C14+'2015-2016'!C14)</f>
        <v>3</v>
      </c>
      <c r="AP14" s="97">
        <f>SUM(AP12:AP13)</f>
        <v>1</v>
      </c>
      <c r="AQ14" s="98">
        <f>SUM(AQ12:AQ13)</f>
        <v>0</v>
      </c>
      <c r="AR14" s="97">
        <f>SUM('2010-2011'!T14+'2011-2012'!P14)</f>
        <v>0</v>
      </c>
      <c r="AS14" s="98">
        <f>SUM('2010-2011'!U14+'2011-2012'!Q14)</f>
        <v>0</v>
      </c>
      <c r="AT14" s="97">
        <f>SUM('2010-2011'!V14+'2011-2012'!R14+'2012-2013'!R14+'2013-2014'!R14+'2014-2015'!R14+'2015-2016'!R14)</f>
        <v>0</v>
      </c>
      <c r="AU14" s="98">
        <f>SUM('2010-2011'!W14+'2011-2012'!S14+'2012-2013'!S14+'2013-2014'!S14+'2014-2015'!S14+'2015-2016'!S14)</f>
        <v>2</v>
      </c>
      <c r="AV14" s="97">
        <f>SUM('2011-2012'!T14)</f>
        <v>0</v>
      </c>
      <c r="AW14" s="98">
        <f>SUM('2011-2012'!U14)</f>
        <v>0</v>
      </c>
      <c r="AX14" s="97">
        <f>SUM('2012-2013'!T14+'2013-2014'!T14+'2014-2015'!T14+'2015-2016'!T14)</f>
        <v>1</v>
      </c>
      <c r="AY14" s="98">
        <f>SUM('2012-2013'!U14+'2013-2014'!U14+'2014-2015'!U14+'2015-2016'!U14)</f>
        <v>1</v>
      </c>
      <c r="AZ14" s="97">
        <f>SUM('2013-2014'!P14)</f>
        <v>1</v>
      </c>
      <c r="BA14" s="98">
        <f>SUM('2013-2014'!Q14)</f>
        <v>0</v>
      </c>
      <c r="BB14" s="97">
        <f>SUM('2014-2015'!P14+'2015-2016'!P14)</f>
        <v>1</v>
      </c>
      <c r="BC14" s="98">
        <f>SUM('2014-2015'!Q14+'2015-2016'!Q14)</f>
        <v>0</v>
      </c>
      <c r="BD14" s="97">
        <f>SUM('2015-2016'!N14)</f>
        <v>1</v>
      </c>
      <c r="BE14" s="98">
        <f>SUM('2015-2016'!O14)</f>
        <v>0</v>
      </c>
      <c r="BF14" s="97">
        <f>SUM('2015-2016'!J14)</f>
        <v>0</v>
      </c>
      <c r="BG14" s="98">
        <f>SUM('2015-2016'!K14)</f>
        <v>0</v>
      </c>
      <c r="BH14" s="101" t="s">
        <v>10</v>
      </c>
      <c r="BI14" s="102"/>
      <c r="BJ14" s="103"/>
      <c r="BK14" s="103"/>
      <c r="BL14" s="103"/>
      <c r="BM14" s="103"/>
      <c r="BN14" s="103"/>
      <c r="BO14" s="103"/>
    </row>
    <row r="15" spans="1:67" s="91" customFormat="1" ht="16.5" customHeight="1">
      <c r="A15" s="278"/>
      <c r="B15" s="271">
        <f>SUM(B14:C14)</f>
        <v>2</v>
      </c>
      <c r="C15" s="273"/>
      <c r="D15" s="271">
        <f>SUM(D14:E14)</f>
        <v>4</v>
      </c>
      <c r="E15" s="273"/>
      <c r="F15" s="105"/>
      <c r="G15" s="106"/>
      <c r="H15" s="271">
        <f>SUM(H14:I14)</f>
        <v>2</v>
      </c>
      <c r="I15" s="273"/>
      <c r="J15" s="271">
        <f>SUM(J14:K14)</f>
        <v>2</v>
      </c>
      <c r="K15" s="273"/>
      <c r="L15" s="271">
        <f>SUM(L14:M14)</f>
        <v>7</v>
      </c>
      <c r="M15" s="273"/>
      <c r="N15" s="271">
        <f>SUM(N14:O14)</f>
        <v>2</v>
      </c>
      <c r="O15" s="273"/>
      <c r="P15" s="271">
        <f>SUM(P14:Q14)</f>
        <v>5</v>
      </c>
      <c r="Q15" s="273"/>
      <c r="R15" s="271">
        <f>SUM(R14:S14)</f>
        <v>0</v>
      </c>
      <c r="S15" s="273"/>
      <c r="T15" s="271">
        <f>SUM(T14:U14)</f>
        <v>2</v>
      </c>
      <c r="U15" s="273"/>
      <c r="V15" s="271">
        <f>SUM(V14:W14)</f>
        <v>0</v>
      </c>
      <c r="W15" s="273"/>
      <c r="X15" s="271">
        <f>SUM(X14:Y14)</f>
        <v>1</v>
      </c>
      <c r="Y15" s="273"/>
      <c r="Z15" s="271">
        <f>SUM(Z14:AA14)</f>
        <v>2</v>
      </c>
      <c r="AA15" s="273"/>
      <c r="AB15" s="271">
        <f>SUM(AB14:AC14)</f>
        <v>1</v>
      </c>
      <c r="AC15" s="273"/>
      <c r="AD15" s="271">
        <f>SUM(AD14:AE14)</f>
        <v>0</v>
      </c>
      <c r="AE15" s="273"/>
      <c r="AF15" s="271">
        <f>SUM(AF14:AG14)</f>
        <v>0</v>
      </c>
      <c r="AG15" s="273"/>
      <c r="AH15" s="271">
        <f>SUM(AH14:AI14)</f>
        <v>1</v>
      </c>
      <c r="AI15" s="273"/>
      <c r="AJ15" s="271">
        <f>SUM(AJ14:AK14)</f>
        <v>0</v>
      </c>
      <c r="AK15" s="273"/>
      <c r="AL15" s="271">
        <f>SUM(AL14:AM14)</f>
        <v>1</v>
      </c>
      <c r="AM15" s="273"/>
      <c r="AN15" s="271">
        <f>SUM(AN14:AO14)</f>
        <v>7</v>
      </c>
      <c r="AO15" s="273"/>
      <c r="AP15" s="271">
        <f>SUM(AP14:AQ14)</f>
        <v>1</v>
      </c>
      <c r="AQ15" s="273"/>
      <c r="AR15" s="271">
        <f>SUM(AR14:AS14)</f>
        <v>0</v>
      </c>
      <c r="AS15" s="273"/>
      <c r="AT15" s="271">
        <f>SUM(AT14:AU14)</f>
        <v>2</v>
      </c>
      <c r="AU15" s="273"/>
      <c r="AV15" s="271">
        <f>SUM(AV14:AW14)</f>
        <v>0</v>
      </c>
      <c r="AW15" s="273"/>
      <c r="AX15" s="271">
        <f>SUM(AX14:AY14)</f>
        <v>2</v>
      </c>
      <c r="AY15" s="273"/>
      <c r="AZ15" s="271">
        <f>SUM(AZ14:BA14)</f>
        <v>1</v>
      </c>
      <c r="BA15" s="273"/>
      <c r="BB15" s="271">
        <f>SUM(BB14:BC14)</f>
        <v>1</v>
      </c>
      <c r="BC15" s="273"/>
      <c r="BD15" s="271">
        <f>SUM(BD14:BE14)</f>
        <v>1</v>
      </c>
      <c r="BE15" s="273"/>
      <c r="BF15" s="271">
        <f>SUM(BF14:BG14)</f>
        <v>0</v>
      </c>
      <c r="BG15" s="273"/>
      <c r="BH15" s="107" t="s">
        <v>14</v>
      </c>
      <c r="BI15" s="108">
        <f>SUM(B15:BG15)</f>
        <v>47</v>
      </c>
      <c r="BJ15" s="90"/>
      <c r="BK15" s="90"/>
      <c r="BL15" s="90"/>
      <c r="BM15" s="90"/>
      <c r="BN15" s="90"/>
      <c r="BO15" s="90"/>
    </row>
    <row r="16" spans="1:67" s="91" customFormat="1" ht="16.5" customHeight="1">
      <c r="A16" s="276" t="s">
        <v>78</v>
      </c>
      <c r="B16" s="84">
        <f>SUM('2004-2005'!B16+'2005-2006'!B16+'2007-2008'!B16+'2007-2008'!B20+'2008-2009'!B20)</f>
        <v>1</v>
      </c>
      <c r="C16" s="85">
        <f>SUM('2004-2005'!C16+'2005-2006'!C16+'2007-2008'!C16+'2007-2008'!C20+'2008-2009'!C20)</f>
        <v>2</v>
      </c>
      <c r="D16" s="84">
        <f>SUM('2004-2005'!D16,'2005-2006'!D16+'2007-2008'!D20+'2008-2009'!D20+'2010-2011'!D20+'2011-2012'!D16+'2012-2013'!D16+'2013-2014'!D16+'2014-2015'!D16+'2015-2016'!D16)</f>
        <v>5</v>
      </c>
      <c r="E16" s="85">
        <f>SUM('2004-2005'!E16,'2005-2006'!E16+'2007-2008'!E20+'2008-2009'!E20+'2010-2011'!E20+'2011-2012'!E16+'2012-2013'!E16+'2013-2014'!E16+'2014-2015'!E16+'2015-2016'!E16)</f>
        <v>3</v>
      </c>
      <c r="F16" s="84">
        <f>SUM('2004-2005'!F16+'2005-2006'!F16+'2007-2008'!F20+'2008-2009'!F20+'2010-2011'!F20+'2011-2012'!F16+'2012-2013'!F16+'2013-2014'!F16+'2014-2015'!F16+'2015-2016'!F16)</f>
        <v>2</v>
      </c>
      <c r="G16" s="85">
        <f>SUM('2004-2005'!G16+'2005-2006'!G16+'2007-2008'!G20+'2008-2009'!G20+'2010-2011'!G20+'2011-2012'!G16+'2012-2013'!G16+'2013-2014'!G16+'2014-2015'!G16+'2015-2016'!G16)</f>
        <v>2</v>
      </c>
      <c r="H16" s="86"/>
      <c r="I16" s="87"/>
      <c r="J16" s="84">
        <f>SUM('2004-2005'!J16+'2005-2006'!J16)</f>
        <v>0</v>
      </c>
      <c r="K16" s="85">
        <f>SUM('2004-2005'!K16+'2005-2006'!K16)</f>
        <v>0</v>
      </c>
      <c r="L16" s="84">
        <f>SUM('2004-2005'!L16+'2005-2006'!L16+'2007-2008'!N20+'2008-2009'!N20+'2010-2011'!L20+'2011-2012'!J16+'2012-2013'!J16+'2013-2014'!J16+'2014-2015'!J16)</f>
        <v>2</v>
      </c>
      <c r="M16" s="85">
        <f>SUM('2004-2005'!M16+'2005-2006'!M16+'2007-2008'!O20+'2008-2009'!O20+'2010-2011'!M20+'2011-2012'!K16+'2012-2013'!K16+'2013-2014'!K16+'2014-2015'!K16)</f>
        <v>1</v>
      </c>
      <c r="N16" s="84">
        <f>SUM('2004-2005'!N16+'2005-2006'!N16+'2007-2008'!R20+'2008-2009'!R20+'2010-2011'!R20+'2011-2012'!N16+'2012-2013'!N16+'2013-2014'!N16+'2014-2015'!N16)</f>
        <v>0</v>
      </c>
      <c r="O16" s="85">
        <f>SUM('2004-2005'!O16+'2005-2006'!O16+'2007-2008'!S20+'2008-2009'!S20+'2010-2011'!S20+'2011-2012'!O16+'2012-2013'!O16+'2013-2014'!O16+'2014-2015'!O16)</f>
        <v>5</v>
      </c>
      <c r="P16" s="84">
        <f>SUM('2005-2006'!P16+'2007-2008'!T20+'2008-2009'!T20+'2010-2011'!N20+'2011-2012'!L16+'2012-2013'!L16+'2013-2014'!L16+'2014-2015'!L16+'2015-2016'!L16)</f>
        <v>3</v>
      </c>
      <c r="Q16" s="85">
        <f>SUM('2005-2006'!Q16+'2007-2008'!U20+'2008-2009'!U20+'2010-2011'!O20+'2011-2012'!M16+'2012-2013'!M16+'2013-2014'!M16+'2014-2015'!M16+'2015-2016'!M16)</f>
        <v>3</v>
      </c>
      <c r="R16" s="84">
        <f>'2005-2006'!R16</f>
        <v>1</v>
      </c>
      <c r="S16" s="85">
        <f>'2005-2006'!S16</f>
        <v>0</v>
      </c>
      <c r="T16" s="84">
        <f>SUM('2005-2006'!T16+'2007-2008'!X20+'2008-2009'!X20)</f>
        <v>0</v>
      </c>
      <c r="U16" s="85">
        <f>SUM('2005-2006'!U16+'2007-2008'!Y20+'2008-2009'!Y20)</f>
        <v>2</v>
      </c>
      <c r="V16" s="86"/>
      <c r="W16" s="87"/>
      <c r="X16" s="84">
        <f>SUM('2007-2008'!H20+'2008-2009'!H20)</f>
        <v>0</v>
      </c>
      <c r="Y16" s="85">
        <f>SUM('2007-2008'!I20+'2008-2009'!I20)</f>
        <v>1</v>
      </c>
      <c r="Z16" s="84">
        <f>SUM('2007-2008'!L20+'2008-2009'!L20)</f>
        <v>1</v>
      </c>
      <c r="AA16" s="85">
        <f>SUM('2007-2008'!M20+'2008-2009'!M20)</f>
        <v>1</v>
      </c>
      <c r="AB16" s="84">
        <f>SUM('2007-2008'!V20+'2008-2009'!V20)</f>
        <v>1</v>
      </c>
      <c r="AC16" s="85">
        <f>SUM('2007-2008'!W20+'2008-2009'!W20)</f>
        <v>0</v>
      </c>
      <c r="AD16" s="84">
        <f>SUM('2007-2008'!P20+'2008-2009'!P20)</f>
        <v>0</v>
      </c>
      <c r="AE16" s="85">
        <f>SUM('2007-2008'!Q20+'2008-2009'!Q20)</f>
        <v>0</v>
      </c>
      <c r="AF16" s="84">
        <f>SUM('2008-2009'!Z20+'2012-2013'!P16)</f>
        <v>0</v>
      </c>
      <c r="AG16" s="85">
        <f>SUM('2008-2009'!AA20+'2012-2013'!Q16)</f>
        <v>1</v>
      </c>
      <c r="AH16" s="84">
        <f>SUM('2008-2009'!AB20)</f>
        <v>0</v>
      </c>
      <c r="AI16" s="85">
        <f>SUM('2008-2009'!AC20)</f>
        <v>1</v>
      </c>
      <c r="AJ16" s="84">
        <f>SUM('2010-2011'!H20)</f>
        <v>2</v>
      </c>
      <c r="AK16" s="85">
        <f>SUM('2010-2011'!I20)</f>
        <v>0</v>
      </c>
      <c r="AL16" s="84">
        <f>SUM('2010-2011'!P20)</f>
        <v>0</v>
      </c>
      <c r="AM16" s="85">
        <f>SUM('2010-2011'!Q20)</f>
        <v>0</v>
      </c>
      <c r="AN16" s="84">
        <f>SUM('2010-2011'!B20+'2011-2012'!B16+'2012-2013'!B16+'2013-2014'!B16+'2014-2015'!B16+'2015-2016'!B16)</f>
        <v>0</v>
      </c>
      <c r="AO16" s="85">
        <f>SUM('2010-2011'!C20+'2011-2012'!C16+'2012-2013'!C16+'2013-2014'!C16+'2014-2015'!C16+'2015-2016'!C16)</f>
        <v>1</v>
      </c>
      <c r="AP16" s="84">
        <v>0</v>
      </c>
      <c r="AQ16" s="85">
        <v>0</v>
      </c>
      <c r="AR16" s="84">
        <f>SUM('2010-2011'!T20+'2011-2012'!P16)</f>
        <v>1</v>
      </c>
      <c r="AS16" s="85">
        <f>SUM('2010-2011'!U20+'2011-2012'!Q16)</f>
        <v>0</v>
      </c>
      <c r="AT16" s="84">
        <f>SUM('2010-2011'!V20+'2011-2012'!R16+'2012-2013'!R16+'2013-2014'!R16+'2014-2015'!R16+'2015-2016'!R16)</f>
        <v>2</v>
      </c>
      <c r="AU16" s="85">
        <f>SUM('2010-2011'!W20+'2011-2012'!S16+'2012-2013'!S16+'2013-2014'!S16+'2014-2015'!S16+'2015-2016'!S16)</f>
        <v>1</v>
      </c>
      <c r="AV16" s="84">
        <f>SUM('2011-2012'!T16)</f>
        <v>0</v>
      </c>
      <c r="AW16" s="85">
        <f>SUM('2011-2012'!U16)</f>
        <v>0</v>
      </c>
      <c r="AX16" s="84">
        <f>SUM('2012-2013'!T16+'2013-2014'!T16+'2014-2015'!T16+'2015-2016'!T16)</f>
        <v>2</v>
      </c>
      <c r="AY16" s="85">
        <f>SUM('2012-2013'!U16+'2013-2014'!U16+'2014-2015'!U16+'2015-2016'!U16)</f>
        <v>2</v>
      </c>
      <c r="AZ16" s="84">
        <f>SUM('2013-2014'!P16)</f>
        <v>0</v>
      </c>
      <c r="BA16" s="85">
        <f>SUM('2013-2014'!Q16)</f>
        <v>0</v>
      </c>
      <c r="BB16" s="84">
        <f>SUM('2014-2015'!P16+'2015-2016'!P16)</f>
        <v>0</v>
      </c>
      <c r="BC16" s="85">
        <f>SUM('2014-2015'!Q16+'2015-2016'!Q16)</f>
        <v>0</v>
      </c>
      <c r="BD16" s="84">
        <f>SUM('2015-2016'!N16)</f>
        <v>0</v>
      </c>
      <c r="BE16" s="85">
        <f>SUM('2015-2016'!O16)</f>
        <v>2</v>
      </c>
      <c r="BF16" s="84">
        <f>SUM('2015-2016'!J16)</f>
        <v>1</v>
      </c>
      <c r="BG16" s="85">
        <f>SUM('2015-2016'!K16)</f>
        <v>0</v>
      </c>
      <c r="BH16" s="88" t="s">
        <v>8</v>
      </c>
      <c r="BI16" s="89"/>
      <c r="BJ16" s="90"/>
      <c r="BK16" s="90"/>
      <c r="BL16" s="90"/>
      <c r="BM16" s="90"/>
      <c r="BN16" s="90"/>
      <c r="BO16" s="90"/>
    </row>
    <row r="17" spans="1:67" s="91" customFormat="1" ht="16.5" customHeight="1">
      <c r="A17" s="277"/>
      <c r="B17" s="92">
        <f>SUM('2004-2005'!B17+'2005-2006'!B17+'2007-2008'!B17+'2007-2008'!B21+'2008-2009'!B21)</f>
        <v>0</v>
      </c>
      <c r="C17" s="93">
        <f>SUM('2004-2005'!C17+'2005-2006'!C17+'2007-2008'!C17+'2007-2008'!C21+'2008-2009'!C21)</f>
        <v>0</v>
      </c>
      <c r="D17" s="92">
        <f>SUM('2004-2005'!D17,'2005-2006'!D17+'2007-2008'!D21+'2008-2009'!D21+'2010-2011'!D21+'2011-2012'!D17+'2012-2013'!D17+'2013-2014'!D17+'2014-2015'!D17+'2015-2016'!D17)</f>
        <v>0</v>
      </c>
      <c r="E17" s="93">
        <f>SUM('2004-2005'!E17,'2005-2006'!E17+'2007-2008'!E21+'2008-2009'!E21+'2010-2011'!E21+'2011-2012'!E17+'2012-2013'!E17+'2013-2014'!E17+'2014-2015'!E17+'2015-2016'!E17)</f>
        <v>0</v>
      </c>
      <c r="F17" s="92">
        <f>SUM('2004-2005'!F17+'2005-2006'!F17+'2007-2008'!F21+'2008-2009'!F21+'2010-2011'!F21+'2011-2012'!F17+'2012-2013'!F17+'2013-2014'!F17+'2014-2015'!F17+'2015-2016'!F17)</f>
        <v>0</v>
      </c>
      <c r="G17" s="93">
        <f>SUM('2004-2005'!G17+'2005-2006'!G17+'2007-2008'!G21+'2008-2009'!G21+'2010-2011'!G21+'2011-2012'!G17+'2012-2013'!G17+'2013-2014'!G17+'2014-2015'!G17+'2015-2016'!G17)</f>
        <v>0</v>
      </c>
      <c r="H17" s="94"/>
      <c r="I17" s="95"/>
      <c r="J17" s="92">
        <f>SUM('2004-2005'!J17+'2005-2006'!J17)</f>
        <v>0</v>
      </c>
      <c r="K17" s="93">
        <f>SUM('2004-2005'!K17+'2005-2006'!K17)</f>
        <v>0</v>
      </c>
      <c r="L17" s="92">
        <f>SUM('2004-2005'!L17+'2005-2006'!L17+'2007-2008'!N21+'2008-2009'!N21+'2010-2011'!L21+'2011-2012'!J17+'2012-2013'!J17+'2013-2014'!J17+'2014-2015'!J17)</f>
        <v>1</v>
      </c>
      <c r="M17" s="93">
        <f>SUM('2004-2005'!M17+'2005-2006'!M17+'2007-2008'!O21+'2008-2009'!O21+'2010-2011'!M21+'2011-2012'!K17+'2012-2013'!K17+'2013-2014'!K17+'2014-2015'!K17)</f>
        <v>0</v>
      </c>
      <c r="N17" s="92">
        <f>SUM('2004-2005'!N17+'2005-2006'!N17+'2007-2008'!R21+'2008-2009'!R21+'2010-2011'!R21+'2011-2012'!N17+'2012-2013'!N17+'2013-2014'!N17+'2014-2015'!N17)</f>
        <v>0</v>
      </c>
      <c r="O17" s="93">
        <f>SUM('2004-2005'!O17+'2005-2006'!O17+'2007-2008'!S21+'2008-2009'!S21+'2010-2011'!S21+'2011-2012'!O17+'2012-2013'!O17+'2013-2014'!O17+'2014-2015'!O17)</f>
        <v>0</v>
      </c>
      <c r="P17" s="92">
        <f>SUM('2005-2006'!P17+'2007-2008'!T21+'2008-2009'!T21+'2010-2011'!N21+'2011-2012'!L17+'2012-2013'!L17+'2013-2014'!L17+'2014-2015'!L17+'2015-2016'!L17)</f>
        <v>2</v>
      </c>
      <c r="Q17" s="93">
        <f>SUM('2005-2006'!Q17+'2007-2008'!U21+'2008-2009'!U21+'2010-2011'!O21+'2011-2012'!M17+'2012-2013'!M17+'2013-2014'!M17+'2014-2015'!M17+'2015-2016'!M17)</f>
        <v>0</v>
      </c>
      <c r="R17" s="92">
        <f>'2005-2006'!R17</f>
        <v>0</v>
      </c>
      <c r="S17" s="93">
        <f>'2005-2006'!S17</f>
        <v>0</v>
      </c>
      <c r="T17" s="92">
        <f>SUM('2005-2006'!T17+'2007-2008'!X21+'2008-2009'!X21)</f>
        <v>0</v>
      </c>
      <c r="U17" s="93">
        <f>SUM('2005-2006'!U17+'2007-2008'!Y21+'2008-2009'!Y21)</f>
        <v>0</v>
      </c>
      <c r="V17" s="94"/>
      <c r="W17" s="95"/>
      <c r="X17" s="92">
        <f>SUM('2007-2008'!H21+'2008-2009'!H21)</f>
        <v>0</v>
      </c>
      <c r="Y17" s="93">
        <f>SUM('2007-2008'!I21+'2008-2009'!I21)</f>
        <v>0</v>
      </c>
      <c r="Z17" s="92">
        <f>SUM('2007-2008'!L21+'2008-2009'!L21)</f>
        <v>0</v>
      </c>
      <c r="AA17" s="93">
        <f>SUM('2007-2008'!M21+'2008-2009'!M21)</f>
        <v>0</v>
      </c>
      <c r="AB17" s="92">
        <f>SUM('2007-2008'!V21+'2008-2009'!V21)</f>
        <v>0</v>
      </c>
      <c r="AC17" s="93">
        <f>SUM('2007-2008'!W21+'2008-2009'!W21)</f>
        <v>0</v>
      </c>
      <c r="AD17" s="92">
        <f>SUM('2007-2008'!P21+'2008-2009'!P21)</f>
        <v>0</v>
      </c>
      <c r="AE17" s="93">
        <f>SUM('2007-2008'!Q21+'2008-2009'!Q21)</f>
        <v>0</v>
      </c>
      <c r="AF17" s="92">
        <f>SUM('2008-2009'!Z21+'2012-2013'!P17)</f>
        <v>0</v>
      </c>
      <c r="AG17" s="93">
        <f>SUM('2008-2009'!AA21+'2012-2013'!Q17)</f>
        <v>0</v>
      </c>
      <c r="AH17" s="92">
        <f>SUM('2008-2009'!AB21)</f>
        <v>0</v>
      </c>
      <c r="AI17" s="93">
        <f>SUM('2008-2009'!AC21)</f>
        <v>0</v>
      </c>
      <c r="AJ17" s="92">
        <f>SUM('2010-2011'!H21)</f>
        <v>0</v>
      </c>
      <c r="AK17" s="93">
        <f>SUM('2010-2011'!I21)</f>
        <v>0</v>
      </c>
      <c r="AL17" s="92">
        <f>SUM('2010-2011'!P21)</f>
        <v>0</v>
      </c>
      <c r="AM17" s="93">
        <f>SUM('2010-2011'!Q21)</f>
        <v>0</v>
      </c>
      <c r="AN17" s="92">
        <f>SUM('2010-2011'!B21+'2011-2012'!B17+'2012-2013'!B17+'2013-2014'!B17+'2014-2015'!B17+'2015-2016'!B17)</f>
        <v>0</v>
      </c>
      <c r="AO17" s="93">
        <f>SUM('2010-2011'!C21+'2011-2012'!C17+'2012-2013'!C17+'2013-2014'!C17+'2014-2015'!C17+'2015-2016'!C17)</f>
        <v>0</v>
      </c>
      <c r="AP17" s="92">
        <v>0</v>
      </c>
      <c r="AQ17" s="93">
        <v>0</v>
      </c>
      <c r="AR17" s="92">
        <f>SUM('2010-2011'!T21+'2011-2012'!P17)</f>
        <v>0</v>
      </c>
      <c r="AS17" s="93">
        <f>SUM('2010-2011'!U21+'2011-2012'!Q17)</f>
        <v>0</v>
      </c>
      <c r="AT17" s="92">
        <f>SUM('2010-2011'!V21+'2011-2012'!R17+'2012-2013'!R17+'2013-2014'!R17+'2014-2015'!R17+'2015-2016'!R17)</f>
        <v>0</v>
      </c>
      <c r="AU17" s="93">
        <f>SUM('2010-2011'!W21+'2011-2012'!S17+'2012-2013'!S17+'2013-2014'!S17+'2014-2015'!S17+'2015-2016'!S17)</f>
        <v>1</v>
      </c>
      <c r="AV17" s="92">
        <f>SUM('2011-2012'!T17)</f>
        <v>0</v>
      </c>
      <c r="AW17" s="93">
        <f>SUM('2011-2012'!U17)</f>
        <v>1</v>
      </c>
      <c r="AX17" s="92">
        <f>SUM('2012-2013'!T17+'2013-2014'!T17+'2014-2015'!T17+'2015-2016'!T17)</f>
        <v>1</v>
      </c>
      <c r="AY17" s="93">
        <f>SUM('2012-2013'!U17+'2013-2014'!U17+'2014-2015'!U17+'2015-2016'!U17)</f>
        <v>0</v>
      </c>
      <c r="AZ17" s="92">
        <f>SUM('2013-2014'!P17)</f>
        <v>0</v>
      </c>
      <c r="BA17" s="93">
        <f>SUM('2013-2014'!Q17)</f>
        <v>0</v>
      </c>
      <c r="BB17" s="92">
        <f>SUM('2014-2015'!P17+'2015-2016'!P17)</f>
        <v>0</v>
      </c>
      <c r="BC17" s="93">
        <f>SUM('2014-2015'!Q17+'2015-2016'!Q17)</f>
        <v>0</v>
      </c>
      <c r="BD17" s="92">
        <f>SUM('2015-2016'!N17)</f>
        <v>1</v>
      </c>
      <c r="BE17" s="93">
        <f>SUM('2015-2016'!O17)</f>
        <v>0</v>
      </c>
      <c r="BF17" s="92">
        <f>SUM('2015-2016'!J17)</f>
        <v>0</v>
      </c>
      <c r="BG17" s="93">
        <f>SUM('2015-2016'!K17)</f>
        <v>0</v>
      </c>
      <c r="BH17" s="88" t="s">
        <v>9</v>
      </c>
      <c r="BI17" s="96"/>
      <c r="BJ17" s="90"/>
      <c r="BK17" s="90"/>
      <c r="BL17" s="90"/>
      <c r="BM17" s="90"/>
      <c r="BN17" s="90"/>
      <c r="BO17" s="90"/>
    </row>
    <row r="18" spans="1:67" s="104" customFormat="1" ht="16.5" customHeight="1">
      <c r="A18" s="277"/>
      <c r="B18" s="97">
        <f>SUM(B16:B17)</f>
        <v>1</v>
      </c>
      <c r="C18" s="98">
        <f>SUM(C16:C17)</f>
        <v>2</v>
      </c>
      <c r="D18" s="97">
        <f>SUM('2004-2005'!D18,'2005-2006'!D18+'2007-2008'!D22+'2008-2009'!D22+'2010-2011'!D22+'2011-2012'!D18+'2012-2013'!D18+'2013-2014'!D18+'2014-2015'!D18+'2015-2016'!D18)</f>
        <v>5</v>
      </c>
      <c r="E18" s="98">
        <f>SUM('2004-2005'!E18,'2005-2006'!E18+'2007-2008'!E22+'2008-2009'!E22+'2010-2011'!E22+'2011-2012'!E18+'2012-2013'!E18+'2013-2014'!E18+'2014-2015'!E18+'2015-2016'!E18)</f>
        <v>3</v>
      </c>
      <c r="F18" s="97">
        <f>SUM('2004-2005'!F18+'2005-2006'!F18+'2007-2008'!F22+'2008-2009'!F22+'2010-2011'!F22+'2011-2012'!F18+'2012-2013'!F18+'2013-2014'!F18+'2014-2015'!F18+'2015-2016'!F18)</f>
        <v>2</v>
      </c>
      <c r="G18" s="98">
        <f>SUM('2004-2005'!G18+'2005-2006'!G18+'2007-2008'!G22+'2008-2009'!G22+'2010-2011'!G22+'2011-2012'!G18+'2012-2013'!G18+'2013-2014'!G18+'2014-2015'!G18+'2015-2016'!G18)</f>
        <v>2</v>
      </c>
      <c r="H18" s="99"/>
      <c r="I18" s="100"/>
      <c r="J18" s="97">
        <f>SUM(J16:J17)</f>
        <v>0</v>
      </c>
      <c r="K18" s="98">
        <f>SUM(K16:K17)</f>
        <v>0</v>
      </c>
      <c r="L18" s="97">
        <f>SUM('2004-2005'!L18+'2005-2006'!L18+'2007-2008'!N22+'2008-2009'!N22+'2010-2011'!L22+'2011-2012'!J18+'2012-2013'!J18+'2013-2014'!J18+'2014-2015'!J18)</f>
        <v>3</v>
      </c>
      <c r="M18" s="98">
        <f>SUM('2004-2005'!M18+'2005-2006'!M18+'2007-2008'!O22+'2008-2009'!O22+'2010-2011'!M22+'2011-2012'!K18+'2012-2013'!K18+'2013-2014'!K18+'2014-2015'!K18)</f>
        <v>1</v>
      </c>
      <c r="N18" s="97">
        <f>SUM('2004-2005'!N18+'2005-2006'!N18+'2007-2008'!R22+'2008-2009'!R22+'2010-2011'!R22+'2011-2012'!N18+'2012-2013'!N18+'2013-2014'!N18+'2014-2015'!N18)</f>
        <v>0</v>
      </c>
      <c r="O18" s="98">
        <f>SUM('2004-2005'!O18+'2005-2006'!O18+'2007-2008'!S22+'2008-2009'!S22+'2010-2011'!S22+'2011-2012'!O18+'2012-2013'!O18+'2013-2014'!O18+'2014-2015'!O18)</f>
        <v>5</v>
      </c>
      <c r="P18" s="97">
        <f>SUM('2005-2006'!P18+'2007-2008'!T22+'2008-2009'!T22+'2010-2011'!N22+'2011-2012'!L18+'2012-2013'!L18+'2013-2014'!L18+'2014-2015'!L18+'2015-2016'!L18)</f>
        <v>5</v>
      </c>
      <c r="Q18" s="98">
        <f>SUM('2005-2006'!Q18+'2007-2008'!U22+'2008-2009'!U22+'2010-2011'!O22+'2011-2012'!M18+'2012-2013'!M18+'2013-2014'!M18+'2014-2015'!M18+'2015-2016'!M18)</f>
        <v>3</v>
      </c>
      <c r="R18" s="97">
        <f>SUM(R16:R17)</f>
        <v>1</v>
      </c>
      <c r="S18" s="98">
        <f>SUM(S16:S17)</f>
        <v>0</v>
      </c>
      <c r="T18" s="97">
        <f>SUM(T16:T17)</f>
        <v>0</v>
      </c>
      <c r="U18" s="98">
        <f>SUM(U16:U17)</f>
        <v>2</v>
      </c>
      <c r="V18" s="99"/>
      <c r="W18" s="100"/>
      <c r="X18" s="97">
        <f aca="true" t="shared" si="7" ref="X18:AI18">SUM(X16:X17)</f>
        <v>0</v>
      </c>
      <c r="Y18" s="98">
        <f t="shared" si="7"/>
        <v>1</v>
      </c>
      <c r="Z18" s="97">
        <f t="shared" si="7"/>
        <v>1</v>
      </c>
      <c r="AA18" s="98">
        <f t="shared" si="7"/>
        <v>1</v>
      </c>
      <c r="AB18" s="97">
        <f t="shared" si="7"/>
        <v>1</v>
      </c>
      <c r="AC18" s="98">
        <f t="shared" si="7"/>
        <v>0</v>
      </c>
      <c r="AD18" s="97">
        <f t="shared" si="7"/>
        <v>0</v>
      </c>
      <c r="AE18" s="98">
        <f t="shared" si="7"/>
        <v>0</v>
      </c>
      <c r="AF18" s="97">
        <f>SUM('2008-2009'!Z22+'2012-2013'!P18)</f>
        <v>0</v>
      </c>
      <c r="AG18" s="98">
        <f>SUM('2008-2009'!AA22+'2012-2013'!Q18)</f>
        <v>1</v>
      </c>
      <c r="AH18" s="97">
        <f t="shared" si="7"/>
        <v>0</v>
      </c>
      <c r="AI18" s="98">
        <f t="shared" si="7"/>
        <v>1</v>
      </c>
      <c r="AJ18" s="97">
        <f>SUM(AJ16:AJ17)</f>
        <v>2</v>
      </c>
      <c r="AK18" s="98">
        <f>SUM(AK16:AK17)</f>
        <v>0</v>
      </c>
      <c r="AL18" s="97">
        <f>SUM(AL16:AL17)</f>
        <v>0</v>
      </c>
      <c r="AM18" s="98">
        <f>SUM(AM16:AM17)</f>
        <v>0</v>
      </c>
      <c r="AN18" s="97">
        <f>SUM('2010-2011'!B22+'2011-2012'!B18+'2012-2013'!B18+'2013-2014'!B18+'2014-2015'!B18+'2015-2016'!B18)</f>
        <v>0</v>
      </c>
      <c r="AO18" s="98">
        <f>SUM('2010-2011'!C22+'2011-2012'!C18+'2012-2013'!C18+'2013-2014'!C18+'2014-2015'!C18+'2015-2016'!C18)</f>
        <v>1</v>
      </c>
      <c r="AP18" s="97">
        <f>SUM(AP16:AP17)</f>
        <v>0</v>
      </c>
      <c r="AQ18" s="98">
        <f>SUM(AQ16:AQ17)</f>
        <v>0</v>
      </c>
      <c r="AR18" s="97">
        <f>SUM('2010-2011'!T22+'2011-2012'!P18)</f>
        <v>1</v>
      </c>
      <c r="AS18" s="98">
        <f>SUM('2010-2011'!U22+'2011-2012'!Q18)</f>
        <v>0</v>
      </c>
      <c r="AT18" s="97">
        <f>SUM('2010-2011'!V22+'2011-2012'!R18+'2012-2013'!R18+'2013-2014'!R18+'2014-2015'!R18+'2015-2016'!R18)</f>
        <v>2</v>
      </c>
      <c r="AU18" s="98">
        <f>SUM('2010-2011'!W22+'2011-2012'!S18+'2012-2013'!S18+'2013-2014'!S18+'2014-2015'!S18+'2015-2016'!S18)</f>
        <v>2</v>
      </c>
      <c r="AV18" s="97">
        <f>SUM('2011-2012'!T18)</f>
        <v>0</v>
      </c>
      <c r="AW18" s="98">
        <f>SUM('2011-2012'!U18)</f>
        <v>1</v>
      </c>
      <c r="AX18" s="97">
        <f>SUM('2012-2013'!T18+'2013-2014'!T18+'2014-2015'!T18+'2015-2016'!T18)</f>
        <v>3</v>
      </c>
      <c r="AY18" s="98">
        <f>SUM('2012-2013'!U18+'2013-2014'!U18+'2014-2015'!U18+'2015-2016'!U18)</f>
        <v>2</v>
      </c>
      <c r="AZ18" s="97">
        <f>SUM('2013-2014'!P18)</f>
        <v>0</v>
      </c>
      <c r="BA18" s="98">
        <f>SUM('2013-2014'!Q18)</f>
        <v>0</v>
      </c>
      <c r="BB18" s="97">
        <f>SUM('2014-2015'!P18+'2015-2016'!P18)</f>
        <v>0</v>
      </c>
      <c r="BC18" s="98">
        <f>SUM('2014-2015'!Q18+'2015-2016'!Q18)</f>
        <v>0</v>
      </c>
      <c r="BD18" s="97">
        <f>SUM('2015-2016'!N18)</f>
        <v>1</v>
      </c>
      <c r="BE18" s="98">
        <f>SUM('2015-2016'!O18)</f>
        <v>2</v>
      </c>
      <c r="BF18" s="97">
        <f>SUM('2015-2016'!J18)</f>
        <v>1</v>
      </c>
      <c r="BG18" s="98">
        <f>SUM('2015-2016'!K18)</f>
        <v>0</v>
      </c>
      <c r="BH18" s="101" t="s">
        <v>10</v>
      </c>
      <c r="BI18" s="102"/>
      <c r="BJ18" s="103"/>
      <c r="BK18" s="103"/>
      <c r="BL18" s="103"/>
      <c r="BM18" s="103"/>
      <c r="BN18" s="103"/>
      <c r="BO18" s="103"/>
    </row>
    <row r="19" spans="1:67" s="91" customFormat="1" ht="16.5" customHeight="1">
      <c r="A19" s="278"/>
      <c r="B19" s="271">
        <f>SUM(B18:C18)</f>
        <v>3</v>
      </c>
      <c r="C19" s="273"/>
      <c r="D19" s="271">
        <f>SUM(D18:E18)</f>
        <v>8</v>
      </c>
      <c r="E19" s="273"/>
      <c r="F19" s="271">
        <f>SUM(F18:G18)</f>
        <v>4</v>
      </c>
      <c r="G19" s="273"/>
      <c r="H19" s="105"/>
      <c r="I19" s="106"/>
      <c r="J19" s="271">
        <f>SUM(J18:K18)</f>
        <v>0</v>
      </c>
      <c r="K19" s="273"/>
      <c r="L19" s="271">
        <f>SUM(L18:M18)</f>
        <v>4</v>
      </c>
      <c r="M19" s="273"/>
      <c r="N19" s="271">
        <f>SUM(N18:O18)</f>
        <v>5</v>
      </c>
      <c r="O19" s="273"/>
      <c r="P19" s="271">
        <f>SUM(P18:Q18)</f>
        <v>8</v>
      </c>
      <c r="Q19" s="273"/>
      <c r="R19" s="271">
        <f>SUM(R18:S18)</f>
        <v>1</v>
      </c>
      <c r="S19" s="273"/>
      <c r="T19" s="271">
        <f>SUM(T18:U18)</f>
        <v>2</v>
      </c>
      <c r="U19" s="273"/>
      <c r="V19" s="105"/>
      <c r="W19" s="106"/>
      <c r="X19" s="271">
        <f>SUM(X18:Y18)</f>
        <v>1</v>
      </c>
      <c r="Y19" s="273"/>
      <c r="Z19" s="271">
        <f>SUM(Z18:AA18)</f>
        <v>2</v>
      </c>
      <c r="AA19" s="273"/>
      <c r="AB19" s="271">
        <f>SUM(AB18:AC18)</f>
        <v>1</v>
      </c>
      <c r="AC19" s="273"/>
      <c r="AD19" s="271">
        <f>SUM(AD18:AE18)</f>
        <v>0</v>
      </c>
      <c r="AE19" s="273"/>
      <c r="AF19" s="271">
        <f>SUM(AF18:AG18)</f>
        <v>1</v>
      </c>
      <c r="AG19" s="273"/>
      <c r="AH19" s="271">
        <f>SUM(AH18:AI18)</f>
        <v>1</v>
      </c>
      <c r="AI19" s="273"/>
      <c r="AJ19" s="271">
        <f>SUM(AJ18:AK18)</f>
        <v>2</v>
      </c>
      <c r="AK19" s="273"/>
      <c r="AL19" s="271">
        <f>SUM(AL18:AM18)</f>
        <v>0</v>
      </c>
      <c r="AM19" s="273"/>
      <c r="AN19" s="271">
        <f>SUM(AN18:AO18)</f>
        <v>1</v>
      </c>
      <c r="AO19" s="273"/>
      <c r="AP19" s="271">
        <f>SUM(AP18:AQ18)</f>
        <v>0</v>
      </c>
      <c r="AQ19" s="273"/>
      <c r="AR19" s="271">
        <f>SUM(AR18:AS18)</f>
        <v>1</v>
      </c>
      <c r="AS19" s="273"/>
      <c r="AT19" s="271">
        <f>SUM(AT18:AU18)</f>
        <v>4</v>
      </c>
      <c r="AU19" s="273"/>
      <c r="AV19" s="271">
        <f>SUM(AV18:AW18)</f>
        <v>1</v>
      </c>
      <c r="AW19" s="273"/>
      <c r="AX19" s="271">
        <f>SUM(AX18:AY18)</f>
        <v>5</v>
      </c>
      <c r="AY19" s="273"/>
      <c r="AZ19" s="271">
        <f>SUM(AZ18:BA18)</f>
        <v>0</v>
      </c>
      <c r="BA19" s="273"/>
      <c r="BB19" s="271">
        <f>SUM(BB18:BC18)</f>
        <v>0</v>
      </c>
      <c r="BC19" s="273"/>
      <c r="BD19" s="271">
        <f>SUM(BD18:BE18)</f>
        <v>3</v>
      </c>
      <c r="BE19" s="273"/>
      <c r="BF19" s="271">
        <f>SUM(BF18:BG18)</f>
        <v>1</v>
      </c>
      <c r="BG19" s="273"/>
      <c r="BH19" s="107" t="s">
        <v>14</v>
      </c>
      <c r="BI19" s="108">
        <f>SUM(B19:BG19)</f>
        <v>59</v>
      </c>
      <c r="BJ19" s="90"/>
      <c r="BK19" s="90"/>
      <c r="BL19" s="90"/>
      <c r="BM19" s="90"/>
      <c r="BN19" s="90"/>
      <c r="BO19" s="90"/>
    </row>
    <row r="20" spans="1:67" s="91" customFormat="1" ht="16.5" customHeight="1">
      <c r="A20" s="276" t="s">
        <v>5</v>
      </c>
      <c r="B20" s="84">
        <f>'2004-2005'!B20+'2005-2006'!B20</f>
        <v>1</v>
      </c>
      <c r="C20" s="85">
        <f>'2004-2005'!C20+'2005-2006'!C20</f>
        <v>2</v>
      </c>
      <c r="D20" s="159">
        <f>SUM('2004-2005'!D20,'2005-2006'!D20)</f>
        <v>0</v>
      </c>
      <c r="E20" s="160">
        <f>SUM('2004-2005'!E20,'2005-2006'!E20)</f>
        <v>0</v>
      </c>
      <c r="F20" s="159">
        <f>SUM('2004-2005'!F20+'2005-2006'!F20)</f>
        <v>1</v>
      </c>
      <c r="G20" s="160">
        <f>SUM('2004-2005'!G20+'2005-2006'!G20)</f>
        <v>1</v>
      </c>
      <c r="H20" s="159">
        <f>SUM('2004-2005'!H20+'2005-2006'!H20)</f>
        <v>0</v>
      </c>
      <c r="I20" s="160">
        <f>SUM('2004-2005'!I20+'2005-2006'!I20)</f>
        <v>0</v>
      </c>
      <c r="J20" s="86"/>
      <c r="K20" s="87"/>
      <c r="L20" s="84">
        <f>SUM('2004-2005'!L20+'2005-2006'!L20)</f>
        <v>1</v>
      </c>
      <c r="M20" s="85">
        <f>SUM('2004-2005'!M20+'2005-2006'!M20)</f>
        <v>1</v>
      </c>
      <c r="N20" s="84">
        <f>SUM('2004-2005'!N20+'2005-2006'!N20)</f>
        <v>0</v>
      </c>
      <c r="O20" s="85">
        <f>SUM('2004-2005'!O20+'2005-2006'!O20)</f>
        <v>0</v>
      </c>
      <c r="P20" s="159">
        <f>'2005-2006'!P20</f>
        <v>0</v>
      </c>
      <c r="Q20" s="160">
        <f>'2005-2006'!Q20</f>
        <v>0</v>
      </c>
      <c r="R20" s="84">
        <f>'2005-2006'!R20</f>
        <v>1</v>
      </c>
      <c r="S20" s="85">
        <f>'2005-2006'!S20</f>
        <v>1</v>
      </c>
      <c r="T20" s="84">
        <f>'2005-2006'!T20</f>
        <v>1</v>
      </c>
      <c r="U20" s="85">
        <f>'2005-2006'!U20</f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0</v>
      </c>
      <c r="AG20" s="85">
        <v>0</v>
      </c>
      <c r="AH20" s="84">
        <v>0</v>
      </c>
      <c r="AI20" s="85">
        <v>0</v>
      </c>
      <c r="AJ20" s="84">
        <v>0</v>
      </c>
      <c r="AK20" s="85">
        <v>0</v>
      </c>
      <c r="AL20" s="84">
        <v>0</v>
      </c>
      <c r="AM20" s="85">
        <v>0</v>
      </c>
      <c r="AN20" s="159">
        <v>0</v>
      </c>
      <c r="AO20" s="160">
        <v>0</v>
      </c>
      <c r="AP20" s="84">
        <v>0</v>
      </c>
      <c r="AQ20" s="85">
        <v>0</v>
      </c>
      <c r="AR20" s="86"/>
      <c r="AS20" s="87"/>
      <c r="AT20" s="159">
        <v>0</v>
      </c>
      <c r="AU20" s="160">
        <v>0</v>
      </c>
      <c r="AV20" s="84">
        <v>0</v>
      </c>
      <c r="AW20" s="85">
        <v>0</v>
      </c>
      <c r="AX20" s="159">
        <v>0</v>
      </c>
      <c r="AY20" s="160">
        <v>0</v>
      </c>
      <c r="AZ20" s="84">
        <v>0</v>
      </c>
      <c r="BA20" s="85">
        <v>0</v>
      </c>
      <c r="BB20" s="159">
        <v>0</v>
      </c>
      <c r="BC20" s="160">
        <v>0</v>
      </c>
      <c r="BD20" s="159">
        <v>0</v>
      </c>
      <c r="BE20" s="160">
        <v>0</v>
      </c>
      <c r="BF20" s="159">
        <v>0</v>
      </c>
      <c r="BG20" s="160">
        <v>0</v>
      </c>
      <c r="BH20" s="88" t="s">
        <v>8</v>
      </c>
      <c r="BI20" s="89"/>
      <c r="BJ20" s="90"/>
      <c r="BK20" s="90"/>
      <c r="BL20" s="90"/>
      <c r="BM20" s="90"/>
      <c r="BN20" s="90"/>
      <c r="BO20" s="90"/>
    </row>
    <row r="21" spans="1:67" s="91" customFormat="1" ht="16.5" customHeight="1">
      <c r="A21" s="277"/>
      <c r="B21" s="92">
        <f>'2004-2005'!B21+'2005-2006'!B21</f>
        <v>0</v>
      </c>
      <c r="C21" s="93">
        <f>'2004-2005'!C21+'2005-2006'!C21</f>
        <v>0</v>
      </c>
      <c r="D21" s="187">
        <f>SUM('2004-2005'!D21,'2005-2006'!D21)</f>
        <v>0</v>
      </c>
      <c r="E21" s="188">
        <f>SUM('2004-2005'!E21,'2005-2006'!E21)</f>
        <v>0</v>
      </c>
      <c r="F21" s="166">
        <f>SUM('2004-2005'!F21+'2005-2006'!F21)</f>
        <v>0</v>
      </c>
      <c r="G21" s="167">
        <f>SUM('2004-2005'!G21+'2005-2006'!G21)</f>
        <v>0</v>
      </c>
      <c r="H21" s="166">
        <f>SUM('2004-2005'!H21+'2005-2006'!H21)</f>
        <v>0</v>
      </c>
      <c r="I21" s="167">
        <f>SUM('2004-2005'!I21+'2005-2006'!I21)</f>
        <v>0</v>
      </c>
      <c r="J21" s="94"/>
      <c r="K21" s="95"/>
      <c r="L21" s="92">
        <f>SUM('2004-2005'!L21+'2005-2006'!L21)</f>
        <v>0</v>
      </c>
      <c r="M21" s="93">
        <f>SUM('2004-2005'!M21+'2005-2006'!M21)</f>
        <v>0</v>
      </c>
      <c r="N21" s="92">
        <f>SUM('2004-2005'!N21+'2005-2006'!N21)</f>
        <v>0</v>
      </c>
      <c r="O21" s="93">
        <f>SUM('2004-2005'!O21+'2005-2006'!O21)</f>
        <v>0</v>
      </c>
      <c r="P21" s="166">
        <f>'2005-2006'!P21</f>
        <v>0</v>
      </c>
      <c r="Q21" s="167">
        <f>'2005-2006'!Q21</f>
        <v>0</v>
      </c>
      <c r="R21" s="92">
        <f>'2005-2006'!R21</f>
        <v>0</v>
      </c>
      <c r="S21" s="93">
        <f>'2005-2006'!S21</f>
        <v>0</v>
      </c>
      <c r="T21" s="92">
        <f>'2005-2006'!T21</f>
        <v>0</v>
      </c>
      <c r="U21" s="93">
        <f>'2005-2006'!U21</f>
        <v>0</v>
      </c>
      <c r="V21" s="92">
        <v>0</v>
      </c>
      <c r="W21" s="93">
        <v>0</v>
      </c>
      <c r="X21" s="92">
        <v>0</v>
      </c>
      <c r="Y21" s="93">
        <v>0</v>
      </c>
      <c r="Z21" s="92">
        <v>0</v>
      </c>
      <c r="AA21" s="93">
        <v>0</v>
      </c>
      <c r="AB21" s="92">
        <v>0</v>
      </c>
      <c r="AC21" s="93">
        <v>0</v>
      </c>
      <c r="AD21" s="92">
        <v>0</v>
      </c>
      <c r="AE21" s="93">
        <v>0</v>
      </c>
      <c r="AF21" s="92">
        <v>0</v>
      </c>
      <c r="AG21" s="93">
        <v>0</v>
      </c>
      <c r="AH21" s="92">
        <v>0</v>
      </c>
      <c r="AI21" s="93">
        <v>0</v>
      </c>
      <c r="AJ21" s="92">
        <v>0</v>
      </c>
      <c r="AK21" s="93">
        <v>0</v>
      </c>
      <c r="AL21" s="92">
        <v>0</v>
      </c>
      <c r="AM21" s="93">
        <v>0</v>
      </c>
      <c r="AN21" s="166">
        <v>0</v>
      </c>
      <c r="AO21" s="167">
        <v>0</v>
      </c>
      <c r="AP21" s="92">
        <v>0</v>
      </c>
      <c r="AQ21" s="93">
        <v>0</v>
      </c>
      <c r="AR21" s="94"/>
      <c r="AS21" s="95"/>
      <c r="AT21" s="166">
        <v>0</v>
      </c>
      <c r="AU21" s="167">
        <v>0</v>
      </c>
      <c r="AV21" s="92">
        <v>0</v>
      </c>
      <c r="AW21" s="93">
        <v>0</v>
      </c>
      <c r="AX21" s="166">
        <v>0</v>
      </c>
      <c r="AY21" s="167">
        <v>0</v>
      </c>
      <c r="AZ21" s="92">
        <v>0</v>
      </c>
      <c r="BA21" s="93">
        <v>0</v>
      </c>
      <c r="BB21" s="166">
        <v>0</v>
      </c>
      <c r="BC21" s="167">
        <v>0</v>
      </c>
      <c r="BD21" s="166">
        <v>0</v>
      </c>
      <c r="BE21" s="167">
        <v>0</v>
      </c>
      <c r="BF21" s="166">
        <v>0</v>
      </c>
      <c r="BG21" s="167">
        <v>0</v>
      </c>
      <c r="BH21" s="88" t="s">
        <v>9</v>
      </c>
      <c r="BI21" s="96"/>
      <c r="BJ21" s="90"/>
      <c r="BK21" s="90"/>
      <c r="BL21" s="90"/>
      <c r="BM21" s="90"/>
      <c r="BN21" s="90"/>
      <c r="BO21" s="90"/>
    </row>
    <row r="22" spans="1:67" s="104" customFormat="1" ht="16.5" customHeight="1">
      <c r="A22" s="277"/>
      <c r="B22" s="97">
        <f aca="true" t="shared" si="8" ref="B22:I22">SUM(B20:B21)</f>
        <v>1</v>
      </c>
      <c r="C22" s="98">
        <f t="shared" si="8"/>
        <v>2</v>
      </c>
      <c r="D22" s="171">
        <f t="shared" si="8"/>
        <v>0</v>
      </c>
      <c r="E22" s="172">
        <f t="shared" si="8"/>
        <v>0</v>
      </c>
      <c r="F22" s="171">
        <f t="shared" si="8"/>
        <v>1</v>
      </c>
      <c r="G22" s="172">
        <f t="shared" si="8"/>
        <v>1</v>
      </c>
      <c r="H22" s="171">
        <f t="shared" si="8"/>
        <v>0</v>
      </c>
      <c r="I22" s="172">
        <f t="shared" si="8"/>
        <v>0</v>
      </c>
      <c r="J22" s="99"/>
      <c r="K22" s="100"/>
      <c r="L22" s="97">
        <f aca="true" t="shared" si="9" ref="L22:AI22">SUM(L20:L21)</f>
        <v>1</v>
      </c>
      <c r="M22" s="98">
        <f t="shared" si="9"/>
        <v>1</v>
      </c>
      <c r="N22" s="97">
        <f>SUM(N20:N21)</f>
        <v>0</v>
      </c>
      <c r="O22" s="98">
        <f>SUM(O20:O21)</f>
        <v>0</v>
      </c>
      <c r="P22" s="171">
        <f t="shared" si="9"/>
        <v>0</v>
      </c>
      <c r="Q22" s="172">
        <f t="shared" si="9"/>
        <v>0</v>
      </c>
      <c r="R22" s="97">
        <f>SUM(R20:R21)</f>
        <v>1</v>
      </c>
      <c r="S22" s="98">
        <f>SUM(S20:S21)</f>
        <v>1</v>
      </c>
      <c r="T22" s="97">
        <f t="shared" si="9"/>
        <v>1</v>
      </c>
      <c r="U22" s="98">
        <f t="shared" si="9"/>
        <v>0</v>
      </c>
      <c r="V22" s="97">
        <f t="shared" si="9"/>
        <v>0</v>
      </c>
      <c r="W22" s="98">
        <f t="shared" si="9"/>
        <v>0</v>
      </c>
      <c r="X22" s="97">
        <f t="shared" si="9"/>
        <v>0</v>
      </c>
      <c r="Y22" s="98">
        <f t="shared" si="9"/>
        <v>0</v>
      </c>
      <c r="Z22" s="97">
        <f t="shared" si="9"/>
        <v>0</v>
      </c>
      <c r="AA22" s="98">
        <f t="shared" si="9"/>
        <v>0</v>
      </c>
      <c r="AB22" s="97">
        <f t="shared" si="9"/>
        <v>0</v>
      </c>
      <c r="AC22" s="98">
        <f t="shared" si="9"/>
        <v>0</v>
      </c>
      <c r="AD22" s="97">
        <f t="shared" si="9"/>
        <v>0</v>
      </c>
      <c r="AE22" s="98">
        <f t="shared" si="9"/>
        <v>0</v>
      </c>
      <c r="AF22" s="97">
        <f t="shared" si="9"/>
        <v>0</v>
      </c>
      <c r="AG22" s="98">
        <f t="shared" si="9"/>
        <v>0</v>
      </c>
      <c r="AH22" s="97">
        <f t="shared" si="9"/>
        <v>0</v>
      </c>
      <c r="AI22" s="98">
        <f t="shared" si="9"/>
        <v>0</v>
      </c>
      <c r="AJ22" s="97">
        <f aca="true" t="shared" si="10" ref="AJ22:AO22">SUM(AJ20:AJ21)</f>
        <v>0</v>
      </c>
      <c r="AK22" s="98">
        <f t="shared" si="10"/>
        <v>0</v>
      </c>
      <c r="AL22" s="97">
        <f t="shared" si="10"/>
        <v>0</v>
      </c>
      <c r="AM22" s="98">
        <f t="shared" si="10"/>
        <v>0</v>
      </c>
      <c r="AN22" s="171">
        <f t="shared" si="10"/>
        <v>0</v>
      </c>
      <c r="AO22" s="172">
        <f t="shared" si="10"/>
        <v>0</v>
      </c>
      <c r="AP22" s="97">
        <f aca="true" t="shared" si="11" ref="AP22:AU22">SUM(AP20:AP21)</f>
        <v>0</v>
      </c>
      <c r="AQ22" s="98">
        <f t="shared" si="11"/>
        <v>0</v>
      </c>
      <c r="AR22" s="99"/>
      <c r="AS22" s="100"/>
      <c r="AT22" s="171">
        <f t="shared" si="11"/>
        <v>0</v>
      </c>
      <c r="AU22" s="172">
        <f t="shared" si="11"/>
        <v>0</v>
      </c>
      <c r="AV22" s="97">
        <f aca="true" t="shared" si="12" ref="AV22:BA22">SUM(AV20:AV21)</f>
        <v>0</v>
      </c>
      <c r="AW22" s="98">
        <f t="shared" si="12"/>
        <v>0</v>
      </c>
      <c r="AX22" s="171">
        <f t="shared" si="12"/>
        <v>0</v>
      </c>
      <c r="AY22" s="172">
        <f t="shared" si="12"/>
        <v>0</v>
      </c>
      <c r="AZ22" s="97">
        <f t="shared" si="12"/>
        <v>0</v>
      </c>
      <c r="BA22" s="98">
        <f t="shared" si="12"/>
        <v>0</v>
      </c>
      <c r="BB22" s="171">
        <f aca="true" t="shared" si="13" ref="BB22:BG22">SUM(BB20:BB21)</f>
        <v>0</v>
      </c>
      <c r="BC22" s="172">
        <f t="shared" si="13"/>
        <v>0</v>
      </c>
      <c r="BD22" s="171">
        <f t="shared" si="13"/>
        <v>0</v>
      </c>
      <c r="BE22" s="172">
        <f t="shared" si="13"/>
        <v>0</v>
      </c>
      <c r="BF22" s="171">
        <f t="shared" si="13"/>
        <v>0</v>
      </c>
      <c r="BG22" s="172">
        <f t="shared" si="13"/>
        <v>0</v>
      </c>
      <c r="BH22" s="101" t="s">
        <v>10</v>
      </c>
      <c r="BI22" s="102"/>
      <c r="BJ22" s="103"/>
      <c r="BK22" s="103"/>
      <c r="BL22" s="103"/>
      <c r="BM22" s="103"/>
      <c r="BN22" s="103"/>
      <c r="BO22" s="103"/>
    </row>
    <row r="23" spans="1:67" s="91" customFormat="1" ht="16.5" customHeight="1">
      <c r="A23" s="278"/>
      <c r="B23" s="271">
        <f>SUM(B22:C22)</f>
        <v>3</v>
      </c>
      <c r="C23" s="273"/>
      <c r="D23" s="263">
        <f>SUM(D22:E22)</f>
        <v>0</v>
      </c>
      <c r="E23" s="270"/>
      <c r="F23" s="263">
        <f>SUM(F22:G22)</f>
        <v>2</v>
      </c>
      <c r="G23" s="270"/>
      <c r="H23" s="263">
        <f>SUM(H22:I22)</f>
        <v>0</v>
      </c>
      <c r="I23" s="270"/>
      <c r="J23" s="105"/>
      <c r="K23" s="106"/>
      <c r="L23" s="271">
        <f>SUM(L22:M22)</f>
        <v>2</v>
      </c>
      <c r="M23" s="273"/>
      <c r="N23" s="271">
        <f>SUM(N22:O22)</f>
        <v>0</v>
      </c>
      <c r="O23" s="273"/>
      <c r="P23" s="263">
        <f>SUM(P22:Q22)</f>
        <v>0</v>
      </c>
      <c r="Q23" s="270"/>
      <c r="R23" s="271">
        <f>SUM(R22:S22)</f>
        <v>2</v>
      </c>
      <c r="S23" s="273"/>
      <c r="T23" s="271">
        <f>SUM(T22:U22)</f>
        <v>1</v>
      </c>
      <c r="U23" s="273"/>
      <c r="V23" s="271">
        <f>SUM(V22:W22)</f>
        <v>0</v>
      </c>
      <c r="W23" s="273"/>
      <c r="X23" s="271">
        <f>SUM(X22:Y22)</f>
        <v>0</v>
      </c>
      <c r="Y23" s="273"/>
      <c r="Z23" s="271">
        <f>SUM(Z22:AA22)</f>
        <v>0</v>
      </c>
      <c r="AA23" s="273"/>
      <c r="AB23" s="271">
        <f>SUM(AB22:AC22)</f>
        <v>0</v>
      </c>
      <c r="AC23" s="273"/>
      <c r="AD23" s="271">
        <f>SUM(AD22:AE22)</f>
        <v>0</v>
      </c>
      <c r="AE23" s="273"/>
      <c r="AF23" s="271">
        <f>SUM(AF22:AG22)</f>
        <v>0</v>
      </c>
      <c r="AG23" s="273"/>
      <c r="AH23" s="271">
        <f>SUM(AH22:AI22)</f>
        <v>0</v>
      </c>
      <c r="AI23" s="273"/>
      <c r="AJ23" s="271">
        <f>SUM(AJ22:AK22)</f>
        <v>0</v>
      </c>
      <c r="AK23" s="273"/>
      <c r="AL23" s="271">
        <f>SUM(AL22:AM22)</f>
        <v>0</v>
      </c>
      <c r="AM23" s="273"/>
      <c r="AN23" s="263">
        <f>SUM(AN22:AO22)</f>
        <v>0</v>
      </c>
      <c r="AO23" s="270"/>
      <c r="AP23" s="271">
        <f>SUM(AP22:AQ22)</f>
        <v>0</v>
      </c>
      <c r="AQ23" s="273"/>
      <c r="AR23" s="105"/>
      <c r="AS23" s="106"/>
      <c r="AT23" s="263">
        <f>SUM(AT22:AU22)</f>
        <v>0</v>
      </c>
      <c r="AU23" s="270"/>
      <c r="AV23" s="271">
        <f>SUM(AV22:AW22)</f>
        <v>0</v>
      </c>
      <c r="AW23" s="273"/>
      <c r="AX23" s="263">
        <f>SUM(AX22:AY22)</f>
        <v>0</v>
      </c>
      <c r="AY23" s="270"/>
      <c r="AZ23" s="271">
        <f>SUM(AZ22:BA22)</f>
        <v>0</v>
      </c>
      <c r="BA23" s="273"/>
      <c r="BB23" s="263">
        <f>SUM(BB22:BC22)</f>
        <v>0</v>
      </c>
      <c r="BC23" s="270"/>
      <c r="BD23" s="263">
        <f>SUM(BD22:BE22)</f>
        <v>0</v>
      </c>
      <c r="BE23" s="270"/>
      <c r="BF23" s="263">
        <f>SUM(BF22:BG22)</f>
        <v>0</v>
      </c>
      <c r="BG23" s="270"/>
      <c r="BH23" s="107" t="s">
        <v>14</v>
      </c>
      <c r="BI23" s="108">
        <f>SUM(B23:BG23)</f>
        <v>10</v>
      </c>
      <c r="BJ23" s="90"/>
      <c r="BK23" s="90"/>
      <c r="BL23" s="90"/>
      <c r="BM23" s="90"/>
      <c r="BN23" s="90"/>
      <c r="BO23" s="90"/>
    </row>
    <row r="24" spans="1:67" s="91" customFormat="1" ht="16.5" customHeight="1">
      <c r="A24" s="276" t="s">
        <v>1</v>
      </c>
      <c r="B24" s="84">
        <f>SUM('2004-2005'!B24+'2005-2006'!B24+'2007-2008'!B28+'2008-2009'!B28)</f>
        <v>1</v>
      </c>
      <c r="C24" s="85">
        <f>SUM('2004-2005'!C24+'2005-2006'!C24+'2007-2008'!C28+'2008-2009'!C28)</f>
        <v>2</v>
      </c>
      <c r="D24" s="159">
        <f>SUM('2004-2005'!D24+'2005-2006'!D24+'2006-2007'!D24+'2007-2008'!D28+'2008-2009'!D28+'2009-2010'!D20+'2010-2011'!D24+'2011-2012'!D20+'2012-2013'!D20+'2013-2014'!D20+'2014-2015'!D20)</f>
        <v>4</v>
      </c>
      <c r="E24" s="160">
        <f>SUM('2004-2005'!E24+'2005-2006'!E24+'2006-2007'!E24+'2007-2008'!E28+'2008-2009'!E28+'2009-2010'!E20+'2010-2011'!E24+'2011-2012'!E20+'2012-2013'!E20+'2013-2014'!E20+'2014-2015'!E20)</f>
        <v>4</v>
      </c>
      <c r="F24" s="159">
        <f>SUM('2004-2005'!F24+'2005-2006'!F24+'2006-2007'!F24+'2007-2008'!F28+'2008-2009'!F28+'2009-2010'!F20+'2010-2011'!F24+'2011-2012'!F20+'2012-2013'!F20+'2013-2014'!F20+'2014-2015'!F20)</f>
        <v>1</v>
      </c>
      <c r="G24" s="160">
        <f>SUM('2004-2005'!G24+'2005-2006'!G24+'2006-2007'!G24+'2007-2008'!G28+'2008-2009'!G28+'2009-2010'!G20+'2010-2011'!G24+'2011-2012'!G20+'2012-2013'!G20+'2013-2014'!G20+'2014-2015'!G20)</f>
        <v>4</v>
      </c>
      <c r="H24" s="159">
        <f>SUM('2004-2005'!H24+'2005-2006'!H24+'2007-2008'!J28+'2008-2009'!J28+'2010-2011'!J24+'2011-2012'!H20+'2012-2013'!H20+'2013-2014'!H20+'2014-2015'!H20)</f>
        <v>1</v>
      </c>
      <c r="I24" s="160">
        <f>SUM('2004-2005'!I24+'2005-2006'!I24+'2007-2008'!K28+'2008-2009'!K28+'2010-2011'!K24+'2011-2012'!I20+'2012-2013'!I20+'2013-2014'!I20+'2014-2015'!I20)</f>
        <v>2</v>
      </c>
      <c r="J24" s="84">
        <f>SUM('2004-2005'!J24+'2005-2006'!J24)</f>
        <v>1</v>
      </c>
      <c r="K24" s="85">
        <f>SUM('2004-2005'!K24+'2005-2006'!K24)</f>
        <v>1</v>
      </c>
      <c r="L24" s="86"/>
      <c r="M24" s="87"/>
      <c r="N24" s="84">
        <f>SUM('2004-2005'!N24+'2005-2006'!N24+'2006-2007'!N24+'2007-2008'!R28+'2008-2009'!R28+'2010-2011'!R24+'2011-2012'!N20+'2012-2013'!N20+'2013-2014'!N20+'2014-2015'!N20)</f>
        <v>2</v>
      </c>
      <c r="O24" s="85">
        <f>SUM('2004-2005'!O24+'2005-2006'!O24+'2006-2007'!O24+'2007-2008'!S28+'2008-2009'!S28+'2010-2011'!S24+'2011-2012'!O20+'2012-2013'!O20+'2013-2014'!O20+'2014-2015'!O20)</f>
        <v>4</v>
      </c>
      <c r="P24" s="159">
        <f>SUM('2005-2006'!P24+'2006-2007'!P24+'2007-2008'!T28+'2008-2009'!T28+'2009-2010'!N20+'2010-2011'!N24+'2011-2012'!L20+'2012-2013'!L20+'2013-2014'!L20+'2014-2015'!L20)</f>
        <v>2</v>
      </c>
      <c r="Q24" s="160">
        <f>SUM('2005-2006'!Q24+'2006-2007'!Q24+'2007-2008'!U28+'2008-2009'!U28+'2009-2010'!O20+'2010-2011'!O24+'2011-2012'!M20+'2012-2013'!M20+'2013-2014'!M20+'2014-2015'!M20)</f>
        <v>4</v>
      </c>
      <c r="R24" s="84">
        <f>'2005-2006'!R24</f>
        <v>0</v>
      </c>
      <c r="S24" s="85">
        <f>'2005-2006'!S24</f>
        <v>0</v>
      </c>
      <c r="T24" s="84">
        <f>SUM('2005-2006'!T24+'2006-2007'!T24+'2007-2008'!X28+'2008-2009'!X28+'2009-2010'!R20)</f>
        <v>2</v>
      </c>
      <c r="U24" s="85">
        <f>SUM('2005-2006'!U24+'2006-2007'!U24+'2007-2008'!Y28+'2008-2009'!Y28+'2009-2010'!S20)</f>
        <v>2</v>
      </c>
      <c r="V24" s="84">
        <f>SUM('2006-2007'!B24)</f>
        <v>0</v>
      </c>
      <c r="W24" s="85">
        <f>SUM('2006-2007'!C24)</f>
        <v>0</v>
      </c>
      <c r="X24" s="84">
        <f>SUM('2006-2007'!H24+'2007-2008'!H28+'2008-2009'!H28)</f>
        <v>1</v>
      </c>
      <c r="Y24" s="85">
        <f>SUM('2006-2007'!I24+'2007-2008'!I28+'2008-2009'!I28)</f>
        <v>0</v>
      </c>
      <c r="Z24" s="84">
        <f>SUM('2006-2007'!J24+'2007-2008'!L28+'2008-2009'!L28)</f>
        <v>0</v>
      </c>
      <c r="AA24" s="85">
        <f>SUM('2006-2007'!K24+'2007-2008'!M28+'2008-2009'!M28)</f>
        <v>1</v>
      </c>
      <c r="AB24" s="84">
        <f>SUM('2006-2007'!R24+'2007-2008'!V28+'2008-2009'!V28)</f>
        <v>0</v>
      </c>
      <c r="AC24" s="85">
        <f>SUM('2006-2007'!S24+'2007-2008'!W28+'2008-2009'!W28)</f>
        <v>0</v>
      </c>
      <c r="AD24" s="84">
        <f>SUM('2007-2008'!P28+'2008-2009'!P28)</f>
        <v>0</v>
      </c>
      <c r="AE24" s="85">
        <f>SUM('2007-2008'!Q28+'2008-2009'!Q28)</f>
        <v>0</v>
      </c>
      <c r="AF24" s="84">
        <f>SUM('2008-2009'!Z28+'2009-2010'!T20+'2012-2013'!J32)</f>
        <v>1</v>
      </c>
      <c r="AG24" s="85">
        <f>SUM('2008-2009'!AA28+'2009-2010'!U20+'2012-2013'!K32)</f>
        <v>1</v>
      </c>
      <c r="AH24" s="84">
        <f>SUM('2008-2009'!AB28)</f>
        <v>0</v>
      </c>
      <c r="AI24" s="85">
        <f>SUM('2008-2009'!AC28)</f>
        <v>0</v>
      </c>
      <c r="AJ24" s="84">
        <f>SUM('2009-2010'!H20+'2010-2011'!H24)</f>
        <v>0</v>
      </c>
      <c r="AK24" s="85">
        <f>SUM('2009-2010'!I20+'2010-2011'!I24)</f>
        <v>1</v>
      </c>
      <c r="AL24" s="84">
        <f>SUM('2009-2010'!L20+'2010-2011'!P24)</f>
        <v>2</v>
      </c>
      <c r="AM24" s="85">
        <f>SUM('2009-2010'!M20+'2010-2011'!Q24)</f>
        <v>0</v>
      </c>
      <c r="AN24" s="159">
        <f>SUM('2009-2010'!B20+'2010-2011'!B24+'2011-2012'!B20+'2012-2013'!B20+'2013-2014'!B20+'2014-2015'!B20)</f>
        <v>2</v>
      </c>
      <c r="AO24" s="160">
        <f>SUM('2009-2010'!C20+'2010-2011'!C24+'2011-2012'!C20+'2012-2013'!C20+'2013-2014'!C20+'2014-2015'!C20)</f>
        <v>2</v>
      </c>
      <c r="AP24" s="84">
        <f>SUM('2009-2010'!P20)</f>
        <v>0</v>
      </c>
      <c r="AQ24" s="85">
        <f>SUM('2009-2010'!P20)</f>
        <v>0</v>
      </c>
      <c r="AR24" s="84">
        <f>SUM('2010-2011'!T24+'2011-2012'!P20)</f>
        <v>2</v>
      </c>
      <c r="AS24" s="85">
        <f>SUM('2010-2011'!U24+'2011-2012'!Q20)</f>
        <v>0</v>
      </c>
      <c r="AT24" s="159">
        <f>SUM('2010-2011'!V24+'2011-2012'!R20+'2012-2013'!R20+'2013-2014'!R20+'2014-2015'!R20)</f>
        <v>1</v>
      </c>
      <c r="AU24" s="160">
        <f>SUM('2010-2011'!W24+'2011-2012'!S20+'2012-2013'!S20+'2013-2014'!S20+'2014-2015'!S20)</f>
        <v>2</v>
      </c>
      <c r="AV24" s="84">
        <f>SUM('2011-2012'!T20)</f>
        <v>0</v>
      </c>
      <c r="AW24" s="85">
        <f>SUM('2011-2012'!U20)</f>
        <v>0</v>
      </c>
      <c r="AX24" s="159">
        <f>SUM('2012-2013'!T20+'2013-2014'!T20+'2014-2015'!T20)</f>
        <v>0</v>
      </c>
      <c r="AY24" s="160">
        <f>SUM('2012-2013'!U20+'2013-2014'!U20+'2014-2015'!U20)</f>
        <v>1</v>
      </c>
      <c r="AZ24" s="84">
        <f>SUM('2013-2014'!P20)</f>
        <v>0</v>
      </c>
      <c r="BA24" s="85">
        <f>SUM('2013-2014'!Q20)</f>
        <v>2</v>
      </c>
      <c r="BB24" s="159">
        <f>SUM('2014-2015'!P20)</f>
        <v>0</v>
      </c>
      <c r="BC24" s="160">
        <f>SUM('2014-2015'!Q20)</f>
        <v>1</v>
      </c>
      <c r="BD24" s="159">
        <v>0</v>
      </c>
      <c r="BE24" s="160">
        <v>0</v>
      </c>
      <c r="BF24" s="86"/>
      <c r="BG24" s="87"/>
      <c r="BH24" s="88" t="s">
        <v>8</v>
      </c>
      <c r="BI24" s="89"/>
      <c r="BJ24" s="90"/>
      <c r="BK24" s="90"/>
      <c r="BL24" s="90"/>
      <c r="BM24" s="90"/>
      <c r="BN24" s="90"/>
      <c r="BO24" s="90"/>
    </row>
    <row r="25" spans="1:67" s="91" customFormat="1" ht="16.5" customHeight="1">
      <c r="A25" s="277"/>
      <c r="B25" s="92">
        <f>SUM('2004-2005'!B25+'2005-2006'!B25+'2007-2008'!B29+'2008-2009'!B29)</f>
        <v>0</v>
      </c>
      <c r="C25" s="93">
        <f>SUM('2004-2005'!C25+'2005-2006'!C25+'2007-2008'!C29+'2008-2009'!C29)</f>
        <v>0</v>
      </c>
      <c r="D25" s="166">
        <f>SUM('2004-2005'!D25+'2005-2006'!D25+'2006-2007'!D25+'2007-2008'!D29+'2008-2009'!D29+'2009-2010'!D21+'2010-2011'!D25+'2011-2012'!D21+'2012-2013'!D21+'2013-2014'!D21+'2014-2015'!D21)</f>
        <v>0</v>
      </c>
      <c r="E25" s="167">
        <f>SUM('2004-2005'!E25+'2005-2006'!E25+'2006-2007'!E25+'2007-2008'!E29+'2008-2009'!E29+'2009-2010'!E21+'2010-2011'!E25+'2011-2012'!E21+'2012-2013'!E21+'2013-2014'!E21+'2014-2015'!E21)</f>
        <v>0</v>
      </c>
      <c r="F25" s="166">
        <f>SUM('2004-2005'!F25+'2005-2006'!F25+'2006-2007'!F25+'2007-2008'!F29+'2008-2009'!F29+'2009-2010'!F21+'2010-2011'!F25+'2011-2012'!F21+'2012-2013'!F21+'2013-2014'!F21+'2014-2015'!F21)</f>
        <v>0</v>
      </c>
      <c r="G25" s="167">
        <f>SUM('2004-2005'!G25+'2005-2006'!G25+'2006-2007'!G25+'2007-2008'!G29+'2008-2009'!G29+'2009-2010'!G21+'2010-2011'!G25+'2011-2012'!G21+'2012-2013'!G21+'2013-2014'!G21+'2014-2015'!G21)</f>
        <v>2</v>
      </c>
      <c r="H25" s="166">
        <f>SUM('2004-2005'!H25+'2005-2006'!H25+'2007-2008'!J29+'2008-2009'!J29+'2010-2011'!J25+'2011-2012'!H21+'2012-2013'!H21+'2013-2014'!H21+'2014-2015'!H21)</f>
        <v>0</v>
      </c>
      <c r="I25" s="167">
        <f>SUM('2004-2005'!I25+'2005-2006'!I25+'2007-2008'!K29+'2008-2009'!K29+'2010-2011'!K25+'2011-2012'!I21+'2012-2013'!I21+'2013-2014'!I21+'2014-2015'!I21)</f>
        <v>1</v>
      </c>
      <c r="J25" s="92">
        <f>SUM('2004-2005'!J25+'2005-2006'!J25)</f>
        <v>0</v>
      </c>
      <c r="K25" s="93">
        <f>SUM('2004-2005'!K25+'2005-2006'!K25)</f>
        <v>0</v>
      </c>
      <c r="L25" s="94"/>
      <c r="M25" s="95"/>
      <c r="N25" s="92">
        <f>SUM('2004-2005'!N25+'2005-2006'!N25+'2006-2007'!N25+'2007-2008'!R29+'2008-2009'!R29+'2010-2011'!R25+'2011-2012'!N21+'2012-2013'!N21+'2013-2014'!N21+'2014-2015'!N21)</f>
        <v>0</v>
      </c>
      <c r="O25" s="93">
        <f>SUM('2004-2005'!O25+'2005-2006'!O25+'2006-2007'!O25+'2007-2008'!S29+'2008-2009'!S29+'2010-2011'!S25+'2011-2012'!O21+'2012-2013'!O21+'2013-2014'!O21+'2014-2015'!O21)</f>
        <v>1</v>
      </c>
      <c r="P25" s="166">
        <f>SUM('2005-2006'!P25+'2006-2007'!P25+'2007-2008'!T29+'2008-2009'!T29+'2009-2010'!N21+'2010-2011'!N25+'2011-2012'!L21+'2012-2013'!L21+'2013-2014'!L21+'2014-2015'!L21)</f>
        <v>1</v>
      </c>
      <c r="Q25" s="167">
        <f>SUM('2005-2006'!Q25+'2006-2007'!Q25+'2007-2008'!U29+'2008-2009'!U29+'2009-2010'!O21+'2010-2011'!O25+'2011-2012'!M21+'2012-2013'!M21+'2013-2014'!M21+'2014-2015'!M21)</f>
        <v>0</v>
      </c>
      <c r="R25" s="92">
        <f>'2005-2006'!R25</f>
        <v>0</v>
      </c>
      <c r="S25" s="93">
        <f>'2005-2006'!S25</f>
        <v>0</v>
      </c>
      <c r="T25" s="92">
        <f>SUM('2005-2006'!T25+'2006-2007'!T25+'2007-2008'!X29+'2008-2009'!X29+'2009-2010'!R21)</f>
        <v>0</v>
      </c>
      <c r="U25" s="93">
        <f>SUM('2005-2006'!U25+'2006-2007'!U25+'2007-2008'!Y29+'2008-2009'!Y29+'2009-2010'!S21)</f>
        <v>0</v>
      </c>
      <c r="V25" s="92">
        <f>SUM('2006-2007'!B25)</f>
        <v>0</v>
      </c>
      <c r="W25" s="93">
        <f>SUM('2006-2007'!C25)</f>
        <v>0</v>
      </c>
      <c r="X25" s="92">
        <f>SUM('2006-2007'!H25+'2007-2008'!H29+'2008-2009'!H29)</f>
        <v>0</v>
      </c>
      <c r="Y25" s="93">
        <f>SUM('2006-2007'!I25+'2007-2008'!I29+'2008-2009'!I29)</f>
        <v>0</v>
      </c>
      <c r="Z25" s="92">
        <f>SUM('2006-2007'!J25+'2007-2008'!L29+'2008-2009'!L29)</f>
        <v>0</v>
      </c>
      <c r="AA25" s="93">
        <f>SUM('2006-2007'!K25+'2007-2008'!M29+'2008-2009'!M29)</f>
        <v>0</v>
      </c>
      <c r="AB25" s="92">
        <f>SUM('2006-2007'!R25+'2007-2008'!V29+'2008-2009'!V29)</f>
        <v>0</v>
      </c>
      <c r="AC25" s="93">
        <f>SUM('2006-2007'!S25+'2007-2008'!W29+'2008-2009'!W29)</f>
        <v>0</v>
      </c>
      <c r="AD25" s="92">
        <f>SUM('2007-2008'!P29+'2008-2009'!P29)</f>
        <v>0</v>
      </c>
      <c r="AE25" s="93">
        <f>SUM('2007-2008'!Q29+'2008-2009'!Q29)</f>
        <v>0</v>
      </c>
      <c r="AF25" s="92">
        <f>SUM('2008-2009'!Z29+'2009-2010'!T21+'2012-2013'!J33)</f>
        <v>0</v>
      </c>
      <c r="AG25" s="93">
        <f>SUM('2008-2009'!AA29+'2009-2010'!U21+'2012-2013'!K33)</f>
        <v>0</v>
      </c>
      <c r="AH25" s="92">
        <f>SUM('2008-2009'!AB29)</f>
        <v>0</v>
      </c>
      <c r="AI25" s="93">
        <f>SUM('2008-2009'!AC29)</f>
        <v>0</v>
      </c>
      <c r="AJ25" s="92">
        <f>SUM('2009-2010'!H21+'2010-2011'!H25)</f>
        <v>0</v>
      </c>
      <c r="AK25" s="93">
        <f>SUM('2009-2010'!I21+'2010-2011'!I25)</f>
        <v>1</v>
      </c>
      <c r="AL25" s="92">
        <f>SUM('2009-2010'!L21+'2010-2011'!P25)</f>
        <v>0</v>
      </c>
      <c r="AM25" s="93">
        <f>SUM('2009-2010'!M21+'2010-2011'!Q25)</f>
        <v>0</v>
      </c>
      <c r="AN25" s="166">
        <f>SUM('2009-2010'!B21+'2010-2011'!B25+'2011-2012'!B21+'2012-2013'!B21+'2013-2014'!B21+'2014-2015'!B21)</f>
        <v>1</v>
      </c>
      <c r="AO25" s="167">
        <f>SUM('2009-2010'!C21+'2010-2011'!C25+'2011-2012'!C21+'2012-2013'!C21+'2013-2014'!C21+'2014-2015'!C21)</f>
        <v>0</v>
      </c>
      <c r="AP25" s="92">
        <f>SUM('2009-2010'!Q21)</f>
        <v>0</v>
      </c>
      <c r="AQ25" s="93">
        <f>SUM('2009-2010'!Q21)</f>
        <v>0</v>
      </c>
      <c r="AR25" s="92">
        <f>SUM('2010-2011'!T25+'2011-2012'!P21)</f>
        <v>0</v>
      </c>
      <c r="AS25" s="93">
        <f>SUM('2010-2011'!U25+'2011-2012'!Q21)</f>
        <v>0</v>
      </c>
      <c r="AT25" s="166">
        <f>SUM('2010-2011'!V25+'2011-2012'!R21+'2012-2013'!R21+'2013-2014'!R21+'2014-2015'!R21)</f>
        <v>0</v>
      </c>
      <c r="AU25" s="167">
        <f>SUM('2010-2011'!W25+'2011-2012'!S21+'2012-2013'!S21+'2013-2014'!S21+'2014-2015'!S21)</f>
        <v>1</v>
      </c>
      <c r="AV25" s="92">
        <f>SUM('2011-2012'!T21)</f>
        <v>0</v>
      </c>
      <c r="AW25" s="93">
        <f>SUM('2011-2012'!U21)</f>
        <v>0</v>
      </c>
      <c r="AX25" s="166">
        <f>SUM('2012-2013'!T21+'2013-2014'!T21+'2014-2015'!T21)</f>
        <v>0</v>
      </c>
      <c r="AY25" s="167">
        <f>SUM('2012-2013'!U21+'2013-2014'!U21+'2014-2015'!U21)</f>
        <v>0</v>
      </c>
      <c r="AZ25" s="92">
        <f>SUM('2013-2014'!P21)</f>
        <v>0</v>
      </c>
      <c r="BA25" s="93">
        <f>SUM('2013-2014'!Q21)</f>
        <v>0</v>
      </c>
      <c r="BB25" s="166">
        <f>SUM('2014-2015'!P21)</f>
        <v>0</v>
      </c>
      <c r="BC25" s="167">
        <f>SUM('2014-2015'!Q21)</f>
        <v>0</v>
      </c>
      <c r="BD25" s="166">
        <v>0</v>
      </c>
      <c r="BE25" s="167">
        <v>0</v>
      </c>
      <c r="BF25" s="94"/>
      <c r="BG25" s="95"/>
      <c r="BH25" s="88" t="s">
        <v>9</v>
      </c>
      <c r="BI25" s="96"/>
      <c r="BJ25" s="90"/>
      <c r="BK25" s="90"/>
      <c r="BL25" s="90"/>
      <c r="BM25" s="90"/>
      <c r="BN25" s="90"/>
      <c r="BO25" s="90"/>
    </row>
    <row r="26" spans="1:67" s="104" customFormat="1" ht="16.5" customHeight="1">
      <c r="A26" s="277"/>
      <c r="B26" s="97">
        <f>SUM(B24:B25)</f>
        <v>1</v>
      </c>
      <c r="C26" s="98">
        <f>SUM(C24:C25)</f>
        <v>2</v>
      </c>
      <c r="D26" s="171">
        <f>SUM('2004-2005'!D26+'2005-2006'!D26+'2006-2007'!D26+'2007-2008'!D30+'2008-2009'!D30+'2009-2010'!D22+'2010-2011'!D26+'2011-2012'!D22+'2012-2013'!D22+'2013-2014'!D22+'2014-2015'!D22)</f>
        <v>4</v>
      </c>
      <c r="E26" s="172">
        <f>SUM('2004-2005'!E26+'2005-2006'!E26+'2006-2007'!E26+'2007-2008'!E30+'2008-2009'!E30+'2009-2010'!E22+'2010-2011'!E26+'2011-2012'!E22+'2012-2013'!E22+'2013-2014'!E22+'2014-2015'!E22)</f>
        <v>4</v>
      </c>
      <c r="F26" s="171">
        <f>SUM('2004-2005'!F26+'2005-2006'!F26+'2006-2007'!F26+'2007-2008'!F30+'2008-2009'!F30+'2009-2010'!F22+'2010-2011'!F26+'2011-2012'!F22+'2012-2013'!F22+'2013-2014'!F22+'2014-2015'!F22)</f>
        <v>1</v>
      </c>
      <c r="G26" s="172">
        <f>SUM('2004-2005'!G26+'2005-2006'!G26+'2006-2007'!G26+'2007-2008'!G30+'2008-2009'!G30+'2009-2010'!G22+'2010-2011'!G26+'2011-2012'!G22+'2012-2013'!G22+'2013-2014'!G22+'2014-2015'!G22)</f>
        <v>6</v>
      </c>
      <c r="H26" s="171">
        <f>SUM('2004-2005'!H26+'2005-2006'!H26+'2007-2008'!J30+'2008-2009'!J30+'2010-2011'!J26+'2011-2012'!H22+'2012-2013'!H22+'2013-2014'!H22+'2014-2015'!H22)</f>
        <v>1</v>
      </c>
      <c r="I26" s="172">
        <f>SUM('2004-2005'!I26+'2005-2006'!I26+'2007-2008'!K30+'2008-2009'!K30+'2010-2011'!K26+'2011-2012'!I22+'2012-2013'!I22+'2013-2014'!I22+'2014-2015'!I22)</f>
        <v>3</v>
      </c>
      <c r="J26" s="97">
        <f>SUM(J24:J25)</f>
        <v>1</v>
      </c>
      <c r="K26" s="98">
        <f>SUM(K24:K25)</f>
        <v>1</v>
      </c>
      <c r="L26" s="99"/>
      <c r="M26" s="100"/>
      <c r="N26" s="97">
        <f>SUM('2004-2005'!N26+'2005-2006'!N26+'2006-2007'!N26+'2007-2008'!R30+'2008-2009'!R30+'2010-2011'!R26+'2011-2012'!N22+'2012-2013'!N22+'2013-2014'!N22+'2014-2015'!N22)</f>
        <v>2</v>
      </c>
      <c r="O26" s="98">
        <f>SUM('2004-2005'!O26+'2005-2006'!O26+'2006-2007'!O26+'2007-2008'!S30+'2008-2009'!S30+'2010-2011'!S26+'2011-2012'!O22+'2012-2013'!O22+'2013-2014'!O22+'2014-2015'!O22)</f>
        <v>5</v>
      </c>
      <c r="P26" s="171">
        <f>SUM('2005-2006'!P26+'2006-2007'!P26+'2007-2008'!T30+'2008-2009'!T30+'2009-2010'!N22+'2010-2011'!N26+'2011-2012'!L22+'2012-2013'!L22+'2013-2014'!L22+'2014-2015'!L22)</f>
        <v>3</v>
      </c>
      <c r="Q26" s="172">
        <f>SUM('2005-2006'!Q26+'2006-2007'!Q26+'2007-2008'!U30+'2008-2009'!U30+'2009-2010'!O22+'2010-2011'!O26+'2011-2012'!M22+'2012-2013'!M22+'2013-2014'!M22+'2014-2015'!M22)</f>
        <v>4</v>
      </c>
      <c r="R26" s="97">
        <f>SUM(R24:R25)</f>
        <v>0</v>
      </c>
      <c r="S26" s="98">
        <f>SUM(S24:S25)</f>
        <v>0</v>
      </c>
      <c r="T26" s="97">
        <f aca="true" t="shared" si="14" ref="T26:AI26">SUM(T24:T25)</f>
        <v>2</v>
      </c>
      <c r="U26" s="98">
        <f t="shared" si="14"/>
        <v>2</v>
      </c>
      <c r="V26" s="97">
        <f t="shared" si="14"/>
        <v>0</v>
      </c>
      <c r="W26" s="98">
        <f t="shared" si="14"/>
        <v>0</v>
      </c>
      <c r="X26" s="97">
        <f t="shared" si="14"/>
        <v>1</v>
      </c>
      <c r="Y26" s="98">
        <f t="shared" si="14"/>
        <v>0</v>
      </c>
      <c r="Z26" s="97">
        <f t="shared" si="14"/>
        <v>0</v>
      </c>
      <c r="AA26" s="98">
        <f t="shared" si="14"/>
        <v>1</v>
      </c>
      <c r="AB26" s="97">
        <f t="shared" si="14"/>
        <v>0</v>
      </c>
      <c r="AC26" s="98">
        <f t="shared" si="14"/>
        <v>0</v>
      </c>
      <c r="AD26" s="97">
        <f t="shared" si="14"/>
        <v>0</v>
      </c>
      <c r="AE26" s="98">
        <f t="shared" si="14"/>
        <v>0</v>
      </c>
      <c r="AF26" s="97">
        <f>SUM('2008-2009'!Z30+'2009-2010'!T22+'2012-2013'!J34)</f>
        <v>1</v>
      </c>
      <c r="AG26" s="98">
        <f>SUM('2008-2009'!AA30+'2009-2010'!U22+'2012-2013'!K34)</f>
        <v>1</v>
      </c>
      <c r="AH26" s="97">
        <f t="shared" si="14"/>
        <v>0</v>
      </c>
      <c r="AI26" s="98">
        <f t="shared" si="14"/>
        <v>0</v>
      </c>
      <c r="AJ26" s="97">
        <f>SUM(AJ24:AJ25)</f>
        <v>0</v>
      </c>
      <c r="AK26" s="98">
        <f>SUM(AK24:AK25)</f>
        <v>2</v>
      </c>
      <c r="AL26" s="97">
        <f>SUM(AL24:AL25)</f>
        <v>2</v>
      </c>
      <c r="AM26" s="98">
        <f>SUM(AM24:AM25)</f>
        <v>0</v>
      </c>
      <c r="AN26" s="171">
        <f>SUM('2009-2010'!B22+'2010-2011'!B26+'2011-2012'!B22+'2012-2013'!B22+'2013-2014'!B22+'2014-2015'!B22)</f>
        <v>3</v>
      </c>
      <c r="AO26" s="172">
        <f>SUM('2009-2010'!C22+'2010-2011'!C26+'2011-2012'!C22+'2012-2013'!C22+'2013-2014'!C22+'2014-2015'!C22)</f>
        <v>2</v>
      </c>
      <c r="AP26" s="97">
        <f>SUM(AP24:AP25)</f>
        <v>0</v>
      </c>
      <c r="AQ26" s="98">
        <f>SUM(AQ24:AQ25)</f>
        <v>0</v>
      </c>
      <c r="AR26" s="97">
        <f>SUM('2010-2011'!T26+'2011-2012'!P22)</f>
        <v>2</v>
      </c>
      <c r="AS26" s="98">
        <f>SUM('2010-2011'!U26+'2011-2012'!Q22)</f>
        <v>0</v>
      </c>
      <c r="AT26" s="171">
        <f>SUM('2010-2011'!V26+'2011-2012'!R22+'2012-2013'!R22+'2013-2014'!R22+'2014-2015'!R22)</f>
        <v>1</v>
      </c>
      <c r="AU26" s="172">
        <f>SUM('2010-2011'!W26+'2011-2012'!S22+'2012-2013'!S22+'2013-2014'!S22+'2014-2015'!S22)</f>
        <v>3</v>
      </c>
      <c r="AV26" s="97">
        <f>SUM('2011-2012'!T22)</f>
        <v>0</v>
      </c>
      <c r="AW26" s="98">
        <f>SUM('2011-2012'!U22)</f>
        <v>0</v>
      </c>
      <c r="AX26" s="171">
        <f>SUM('2012-2013'!T22+'2013-2014'!T22+'2014-2015'!T22)</f>
        <v>0</v>
      </c>
      <c r="AY26" s="172">
        <f>SUM('2012-2013'!U22+'2013-2014'!U22+'2014-2015'!U22)</f>
        <v>1</v>
      </c>
      <c r="AZ26" s="97">
        <f>SUM('2013-2014'!P22)</f>
        <v>0</v>
      </c>
      <c r="BA26" s="98">
        <f>SUM('2013-2014'!Q22)</f>
        <v>2</v>
      </c>
      <c r="BB26" s="171">
        <f>SUM('2014-2015'!P22)</f>
        <v>0</v>
      </c>
      <c r="BC26" s="172">
        <f>SUM('2014-2015'!Q22)</f>
        <v>1</v>
      </c>
      <c r="BD26" s="171">
        <v>0</v>
      </c>
      <c r="BE26" s="172">
        <v>0</v>
      </c>
      <c r="BF26" s="99"/>
      <c r="BG26" s="100"/>
      <c r="BH26" s="101" t="s">
        <v>10</v>
      </c>
      <c r="BI26" s="102"/>
      <c r="BJ26" s="103"/>
      <c r="BK26" s="103"/>
      <c r="BL26" s="103"/>
      <c r="BM26" s="103"/>
      <c r="BN26" s="103"/>
      <c r="BO26" s="103"/>
    </row>
    <row r="27" spans="1:67" s="91" customFormat="1" ht="16.5" customHeight="1">
      <c r="A27" s="278"/>
      <c r="B27" s="271">
        <f>SUM(B26:C26)</f>
        <v>3</v>
      </c>
      <c r="C27" s="273"/>
      <c r="D27" s="263">
        <f>SUM(D26:E26)</f>
        <v>8</v>
      </c>
      <c r="E27" s="270"/>
      <c r="F27" s="263">
        <f>SUM(F26:G26)</f>
        <v>7</v>
      </c>
      <c r="G27" s="270"/>
      <c r="H27" s="263">
        <f>SUM(H26:I26)</f>
        <v>4</v>
      </c>
      <c r="I27" s="270"/>
      <c r="J27" s="271">
        <f>SUM(J26:K26)</f>
        <v>2</v>
      </c>
      <c r="K27" s="273"/>
      <c r="L27" s="105"/>
      <c r="M27" s="106"/>
      <c r="N27" s="271">
        <f>SUM(N26:O26)</f>
        <v>7</v>
      </c>
      <c r="O27" s="273"/>
      <c r="P27" s="263">
        <f>SUM(P26:Q26)</f>
        <v>7</v>
      </c>
      <c r="Q27" s="270"/>
      <c r="R27" s="271">
        <f>SUM(R26:S26)</f>
        <v>0</v>
      </c>
      <c r="S27" s="273"/>
      <c r="T27" s="271">
        <f>SUM(T26:U26)</f>
        <v>4</v>
      </c>
      <c r="U27" s="273"/>
      <c r="V27" s="271">
        <f>SUM(V26:W26)</f>
        <v>0</v>
      </c>
      <c r="W27" s="273"/>
      <c r="X27" s="271">
        <f>SUM(X26:Y26)</f>
        <v>1</v>
      </c>
      <c r="Y27" s="273"/>
      <c r="Z27" s="271">
        <f>SUM(Z26:AA26)</f>
        <v>1</v>
      </c>
      <c r="AA27" s="273"/>
      <c r="AB27" s="271">
        <f>SUM(AB26:AC26)</f>
        <v>0</v>
      </c>
      <c r="AC27" s="273"/>
      <c r="AD27" s="271">
        <f>SUM(AD26:AE26)</f>
        <v>0</v>
      </c>
      <c r="AE27" s="273"/>
      <c r="AF27" s="271">
        <f>SUM(AF26:AG26)</f>
        <v>2</v>
      </c>
      <c r="AG27" s="273"/>
      <c r="AH27" s="271">
        <f>SUM(AH26:AI26)</f>
        <v>0</v>
      </c>
      <c r="AI27" s="273"/>
      <c r="AJ27" s="271">
        <f>SUM(AJ26:AK26)</f>
        <v>2</v>
      </c>
      <c r="AK27" s="273"/>
      <c r="AL27" s="271">
        <f>SUM(AL26:AM26)</f>
        <v>2</v>
      </c>
      <c r="AM27" s="273"/>
      <c r="AN27" s="263">
        <f>SUM(AN26:AO26)</f>
        <v>5</v>
      </c>
      <c r="AO27" s="270"/>
      <c r="AP27" s="271">
        <f>SUM(AP26:AQ26)</f>
        <v>0</v>
      </c>
      <c r="AQ27" s="273"/>
      <c r="AR27" s="271">
        <f>SUM(AR26:AS26)</f>
        <v>2</v>
      </c>
      <c r="AS27" s="273"/>
      <c r="AT27" s="263">
        <f>SUM(AT26:AU26)</f>
        <v>4</v>
      </c>
      <c r="AU27" s="270"/>
      <c r="AV27" s="271">
        <f>SUM(AV26:AW26)</f>
        <v>0</v>
      </c>
      <c r="AW27" s="273"/>
      <c r="AX27" s="263">
        <f>SUM(AX26:AY26)</f>
        <v>1</v>
      </c>
      <c r="AY27" s="270"/>
      <c r="AZ27" s="271">
        <f>SUM(AZ26:BA26)</f>
        <v>2</v>
      </c>
      <c r="BA27" s="273"/>
      <c r="BB27" s="263">
        <f>SUM(BB26:BC26)</f>
        <v>1</v>
      </c>
      <c r="BC27" s="270"/>
      <c r="BD27" s="263">
        <f>SUM(BD26:BE26)</f>
        <v>0</v>
      </c>
      <c r="BE27" s="270"/>
      <c r="BF27" s="105"/>
      <c r="BG27" s="106"/>
      <c r="BH27" s="107" t="s">
        <v>14</v>
      </c>
      <c r="BI27" s="108">
        <f>SUM(B27:BG27)</f>
        <v>65</v>
      </c>
      <c r="BJ27" s="90"/>
      <c r="BK27" s="90"/>
      <c r="BL27" s="90"/>
      <c r="BM27" s="90"/>
      <c r="BN27" s="90"/>
      <c r="BO27" s="90"/>
    </row>
    <row r="28" spans="1:67" s="91" customFormat="1" ht="16.5" customHeight="1">
      <c r="A28" s="276" t="s">
        <v>3</v>
      </c>
      <c r="B28" s="84">
        <f>SUM('2004-2005'!B28+'2005-2006'!B28+'2007-2008'!B36+'2008-2009'!B36)</f>
        <v>0</v>
      </c>
      <c r="C28" s="85">
        <f>SUM('2004-2005'!C28+'2005-2006'!C28+'2007-2008'!C36+'2008-2009'!C36)</f>
        <v>1</v>
      </c>
      <c r="D28" s="159">
        <f>SUM('2004-2005'!D28,'2005-2006'!D28,'2006-2007'!D28+'2007-2008'!D36+'2008-2009'!D36+'2010-2011'!D36+'2011-2012'!D28+'2012-2013'!D28+'2013-2014'!D28+'2014-2015'!D28)</f>
        <v>1</v>
      </c>
      <c r="E28" s="160">
        <f>SUM('2004-2005'!E28,'2005-2006'!E28,'2006-2007'!E28+'2007-2008'!E36+'2008-2009'!E36+'2010-2011'!E36+'2011-2012'!E28+'2012-2013'!E28+'2013-2014'!E28+'2014-2015'!E28)</f>
        <v>2</v>
      </c>
      <c r="F28" s="159">
        <f>SUM('2004-2005'!F28+'2005-2006'!F28+'2006-2007'!F28+'2007-2008'!F36+'2008-2009'!F36+'2010-2011'!F36+'2011-2012'!F28+'2012-2013'!F28+'2013-2014'!F28+'2014-2015'!F28)</f>
        <v>0</v>
      </c>
      <c r="G28" s="160">
        <f>SUM('2004-2005'!G28+'2005-2006'!G28+'2006-2007'!G28+'2007-2008'!G36+'2008-2009'!G36+'2010-2011'!G36+'2011-2012'!G28+'2012-2013'!G28+'2013-2014'!G28+'2014-2015'!G28)</f>
        <v>2</v>
      </c>
      <c r="H28" s="159">
        <f>SUM('2004-2005'!H28+'2005-2006'!H28+'2007-2008'!J36+'2008-2009'!J36+'2010-2011'!J36+'2011-2012'!H28+'2012-2013'!H28+'2013-2014'!H28+'2014-2015'!H28)</f>
        <v>4</v>
      </c>
      <c r="I28" s="160">
        <f>SUM('2004-2005'!I28+'2005-2006'!I28+'2007-2008'!K36+'2008-2009'!K36+'2010-2011'!K36+'2011-2012'!I28+'2012-2013'!I28+'2013-2014'!I28+'2014-2015'!I28)</f>
        <v>0</v>
      </c>
      <c r="J28" s="84">
        <f>SUM('2004-2005'!J28+'2005-2006'!J28)</f>
        <v>0</v>
      </c>
      <c r="K28" s="85">
        <f>SUM('2004-2005'!K28+'2005-2006'!K28)</f>
        <v>0</v>
      </c>
      <c r="L28" s="84">
        <f>SUM('2004-2005'!L28+'2005-2006'!L28+'2006-2007'!L28+'2007-2008'!N36+'2008-2009'!N36+'2010-2011'!L36+'2011-2012'!J28+'2012-2013'!J28+'2013-2014'!J28+'2014-2015'!J28)</f>
        <v>4</v>
      </c>
      <c r="M28" s="85">
        <f>SUM('2004-2005'!M28+'2005-2006'!M28+'2006-2007'!M28+'2007-2008'!O36+'2008-2009'!O36+'2010-2011'!M36+'2011-2012'!K28+'2012-2013'!K28+'2013-2014'!K28+'2014-2015'!K28)</f>
        <v>2</v>
      </c>
      <c r="N28" s="86"/>
      <c r="O28" s="87"/>
      <c r="P28" s="159">
        <f>SUM('2005-2006'!P28+'2006-2007'!P28+'2007-2008'!T36+'2008-2009'!T36+'2010-2011'!N36+'2011-2012'!L28+'2012-2013'!L28+'2013-2014'!L28+'2014-2015'!L28)</f>
        <v>2</v>
      </c>
      <c r="Q28" s="160">
        <f>SUM('2005-2006'!Q28+'2006-2007'!Q28+'2007-2008'!U36+'2008-2009'!U36+'2010-2011'!O36+'2011-2012'!M28+'2012-2013'!M28+'2013-2014'!M28+'2014-2015'!M28)</f>
        <v>3</v>
      </c>
      <c r="R28" s="84">
        <f>'2005-2006'!R28</f>
        <v>0</v>
      </c>
      <c r="S28" s="85">
        <f>'2005-2006'!S28</f>
        <v>0</v>
      </c>
      <c r="T28" s="84">
        <f>SUM('2005-2006'!T28+'2006-2007'!T28+'2007-2008'!X36+'2008-2009'!X36)</f>
        <v>0</v>
      </c>
      <c r="U28" s="85">
        <f>SUM('2005-2006'!U28+'2006-2007'!U28+'2007-2008'!Y36+'2008-2009'!Y36)</f>
        <v>1</v>
      </c>
      <c r="V28" s="84">
        <f>'2006-2007'!B28</f>
        <v>1</v>
      </c>
      <c r="W28" s="85">
        <f>'2006-2007'!C28</f>
        <v>1</v>
      </c>
      <c r="X28" s="84">
        <f>SUM('2006-2007'!H28+'2007-2008'!H36+'2008-2009'!H36)</f>
        <v>1</v>
      </c>
      <c r="Y28" s="85">
        <f>SUM('2006-2007'!I28+'2007-2008'!I36+'2008-2009'!I36)</f>
        <v>1</v>
      </c>
      <c r="Z28" s="84">
        <f>SUM('2006-2007'!J28+'2007-2008'!L36+'2008-2009'!L36)</f>
        <v>0</v>
      </c>
      <c r="AA28" s="85">
        <f>SUM('2006-2007'!K28+'2007-2008'!M36+'2008-2009'!M36)</f>
        <v>2</v>
      </c>
      <c r="AB28" s="84">
        <f>SUM('2006-2007'!R28+'2007-2008'!V36+'2008-2009'!V36)</f>
        <v>0</v>
      </c>
      <c r="AC28" s="85">
        <f>SUM('2006-2007'!S28+'2007-2008'!W36+'2008-2009'!W36)</f>
        <v>2</v>
      </c>
      <c r="AD28" s="84">
        <f>SUM('2007-2008'!P36+'2008-2009'!P36)</f>
        <v>0</v>
      </c>
      <c r="AE28" s="85">
        <f>SUM('2007-2008'!Q36+'2008-2009'!Q36)</f>
        <v>0</v>
      </c>
      <c r="AF28" s="84">
        <f>SUM('2008-2009'!Z36+'2012-2013'!P28)</f>
        <v>1</v>
      </c>
      <c r="AG28" s="85">
        <f>SUM('2008-2009'!AA36+'2012-2013'!Q28)</f>
        <v>0</v>
      </c>
      <c r="AH28" s="84">
        <f>SUM('2008-2009'!AB36)</f>
        <v>0</v>
      </c>
      <c r="AI28" s="85">
        <f>SUM('2008-2009'!AC36)</f>
        <v>0</v>
      </c>
      <c r="AJ28" s="84">
        <f>SUM('2010-2011'!H36)</f>
        <v>0</v>
      </c>
      <c r="AK28" s="85">
        <f>SUM('2010-2011'!I36)</f>
        <v>1</v>
      </c>
      <c r="AL28" s="84">
        <f>SUM('2010-2011'!P36)</f>
        <v>0</v>
      </c>
      <c r="AM28" s="85">
        <f>SUM('2010-2011'!Q36)</f>
        <v>0</v>
      </c>
      <c r="AN28" s="159">
        <f>SUM('2010-2011'!B36+'2011-2012'!B28+'2012-2013'!B28+'2013-2014'!B28+'2014-2015'!B28)</f>
        <v>0</v>
      </c>
      <c r="AO28" s="160">
        <f>SUM('2010-2011'!C36+'2011-2012'!C28+'2012-2013'!C28+'2013-2014'!C28+'2014-2015'!C28)</f>
        <v>0</v>
      </c>
      <c r="AP28" s="84">
        <v>0</v>
      </c>
      <c r="AQ28" s="85">
        <v>0</v>
      </c>
      <c r="AR28" s="84">
        <f>SUM('2010-2011'!T36+'2011-2012'!P28)</f>
        <v>2</v>
      </c>
      <c r="AS28" s="85">
        <f>SUM('2010-2011'!U36+'2011-2012'!Q28)</f>
        <v>0</v>
      </c>
      <c r="AT28" s="159">
        <f>SUM('2010-2011'!V36+'2011-2012'!R28+'2012-2013'!R28+'2013-2014'!R28+'2014-2015'!R28)</f>
        <v>0</v>
      </c>
      <c r="AU28" s="160">
        <f>SUM('2010-2011'!W36+'2011-2012'!S28+'2012-2013'!S28+'2013-2014'!S28+'2014-2015'!S28)</f>
        <v>0</v>
      </c>
      <c r="AV28" s="84">
        <f>SUM('2011-2012'!T28)</f>
        <v>0</v>
      </c>
      <c r="AW28" s="85">
        <f>SUM('2011-2012'!U28)</f>
        <v>0</v>
      </c>
      <c r="AX28" s="159">
        <f>SUM('2012-2013'!T28+'2013-2014'!T28+'2014-2015'!T28)</f>
        <v>1</v>
      </c>
      <c r="AY28" s="160">
        <f>SUM('2012-2013'!U28+'2013-2014'!U28+'2014-2015'!U28)</f>
        <v>1</v>
      </c>
      <c r="AZ28" s="84">
        <f>SUM('2013-2014'!P28)</f>
        <v>0</v>
      </c>
      <c r="BA28" s="85">
        <f>SUM('2013-2014'!Q28)</f>
        <v>0</v>
      </c>
      <c r="BB28" s="159">
        <f>SUM('2014-2015'!P28)</f>
        <v>0</v>
      </c>
      <c r="BC28" s="160">
        <f>SUM('2014-2015'!Q28)</f>
        <v>0</v>
      </c>
      <c r="BD28" s="159">
        <v>0</v>
      </c>
      <c r="BE28" s="160">
        <v>0</v>
      </c>
      <c r="BF28" s="159">
        <v>0</v>
      </c>
      <c r="BG28" s="160">
        <v>0</v>
      </c>
      <c r="BH28" s="88" t="s">
        <v>8</v>
      </c>
      <c r="BI28" s="89"/>
      <c r="BJ28" s="90"/>
      <c r="BK28" s="90"/>
      <c r="BL28" s="90"/>
      <c r="BM28" s="90"/>
      <c r="BN28" s="90"/>
      <c r="BO28" s="90"/>
    </row>
    <row r="29" spans="1:67" s="91" customFormat="1" ht="16.5" customHeight="1">
      <c r="A29" s="277"/>
      <c r="B29" s="92">
        <f>SUM('2004-2005'!B29+'2005-2006'!B29+'2007-2008'!B37+'2008-2009'!B37)</f>
        <v>0</v>
      </c>
      <c r="C29" s="93">
        <f>SUM('2004-2005'!C29+'2005-2006'!C29+'2007-2008'!C37+'2008-2009'!C37)</f>
        <v>0</v>
      </c>
      <c r="D29" s="166">
        <f>SUM('2004-2005'!D29,'2005-2006'!D29,'2006-2007'!D29+'2007-2008'!D37+'2008-2009'!D37+'2010-2011'!D37+'2011-2012'!D29+'2012-2013'!D29+'2013-2014'!D29+'2014-2015'!D29)</f>
        <v>1</v>
      </c>
      <c r="E29" s="167">
        <f>SUM('2004-2005'!E29,'2005-2006'!E29,'2006-2007'!E29+'2007-2008'!E37+'2008-2009'!E37+'2010-2011'!E37+'2011-2012'!E29+'2012-2013'!E29+'2013-2014'!E29+'2014-2015'!E29)</f>
        <v>0</v>
      </c>
      <c r="F29" s="166">
        <f>SUM('2004-2005'!F29+'2005-2006'!F29+'2006-2007'!F29+'2007-2008'!F37+'2008-2009'!F37+'2010-2011'!F37+'2011-2012'!F29+'2012-2013'!F29+'2013-2014'!F29+'2014-2015'!F29)</f>
        <v>0</v>
      </c>
      <c r="G29" s="167">
        <f>SUM('2004-2005'!G29+'2005-2006'!G29+'2006-2007'!G29+'2007-2008'!G37+'2008-2009'!G37+'2010-2011'!G37+'2011-2012'!G29+'2012-2013'!G29+'2013-2014'!G29+'2014-2015'!G29)</f>
        <v>0</v>
      </c>
      <c r="H29" s="166">
        <f>SUM('2004-2005'!H29+'2005-2006'!H29+'2007-2008'!J37+'2008-2009'!J37+'2010-2011'!J37+'2011-2012'!H29+'2012-2013'!H29+'2013-2014'!H29+'2014-2015'!H29)</f>
        <v>0</v>
      </c>
      <c r="I29" s="167">
        <f>SUM('2004-2005'!I29+'2005-2006'!I29+'2007-2008'!K37+'2008-2009'!K37+'2010-2011'!K37+'2011-2012'!I29+'2012-2013'!I29+'2013-2014'!I29+'2014-2015'!I29)</f>
        <v>0</v>
      </c>
      <c r="J29" s="92">
        <f>SUM('2004-2005'!J29+'2005-2006'!J29)</f>
        <v>0</v>
      </c>
      <c r="K29" s="93">
        <f>SUM('2004-2005'!K29+'2005-2006'!K29)</f>
        <v>0</v>
      </c>
      <c r="L29" s="92">
        <f>SUM('2004-2005'!L29+'2005-2006'!L29+'2006-2007'!L29+'2007-2008'!N37+'2008-2009'!N37+'2010-2011'!L37+'2011-2012'!J29+'2012-2013'!J29+'2013-2014'!J29+'2014-2015'!J29)</f>
        <v>1</v>
      </c>
      <c r="M29" s="93">
        <f>SUM('2004-2005'!M29+'2005-2006'!M29+'2006-2007'!M29+'2007-2008'!O37+'2008-2009'!O37+'2010-2011'!M37+'2011-2012'!K29+'2012-2013'!K29+'2013-2014'!K29+'2014-2015'!K29)</f>
        <v>0</v>
      </c>
      <c r="N29" s="94"/>
      <c r="O29" s="95"/>
      <c r="P29" s="166">
        <f>SUM('2005-2006'!P29+'2006-2007'!P29+'2007-2008'!T37+'2008-2009'!T37+'2010-2011'!N37+'2011-2012'!L29+'2012-2013'!L29+'2013-2014'!L29+'2014-2015'!L29)</f>
        <v>0</v>
      </c>
      <c r="Q29" s="167">
        <f>SUM('2005-2006'!Q29+'2006-2007'!Q29+'2007-2008'!U37+'2008-2009'!U37+'2010-2011'!O37+'2011-2012'!M29+'2012-2013'!M29+'2013-2014'!M29+'2014-2015'!M29)</f>
        <v>0</v>
      </c>
      <c r="R29" s="92">
        <f>'2005-2006'!R29</f>
        <v>0</v>
      </c>
      <c r="S29" s="93">
        <f>'2005-2006'!S29</f>
        <v>0</v>
      </c>
      <c r="T29" s="92">
        <f>SUM('2005-2006'!T29+'2006-2007'!T29+'2007-2008'!X37+'2008-2009'!X37)</f>
        <v>0</v>
      </c>
      <c r="U29" s="93">
        <f>SUM('2005-2006'!U29+'2006-2007'!U29+'2007-2008'!Y37+'2008-2009'!Y37)</f>
        <v>0</v>
      </c>
      <c r="V29" s="92">
        <f>'2006-2007'!B29</f>
        <v>0</v>
      </c>
      <c r="W29" s="93">
        <f>'2006-2007'!C29</f>
        <v>0</v>
      </c>
      <c r="X29" s="92">
        <f>SUM('2006-2007'!H29+'2007-2008'!H37+'2008-2009'!H37)</f>
        <v>0</v>
      </c>
      <c r="Y29" s="93">
        <f>SUM('2006-2007'!I29+'2007-2008'!I37+'2008-2009'!I37)</f>
        <v>0</v>
      </c>
      <c r="Z29" s="92">
        <f>SUM('2006-2007'!J29+'2007-2008'!L37+'2008-2009'!L37)</f>
        <v>0</v>
      </c>
      <c r="AA29" s="93">
        <f>SUM('2006-2007'!K29+'2007-2008'!M37+'2008-2009'!M37)</f>
        <v>0</v>
      </c>
      <c r="AB29" s="92">
        <f>SUM('2006-2007'!R29+'2007-2008'!V37+'2008-2009'!V37)</f>
        <v>0</v>
      </c>
      <c r="AC29" s="93">
        <f>SUM('2006-2007'!S29+'2007-2008'!W37+'2008-2009'!W37)</f>
        <v>0</v>
      </c>
      <c r="AD29" s="92">
        <f>SUM('2007-2008'!P37+'2008-2009'!P37)</f>
        <v>0</v>
      </c>
      <c r="AE29" s="93">
        <f>SUM('2007-2008'!Q37+'2008-2009'!Q37)</f>
        <v>0</v>
      </c>
      <c r="AF29" s="92">
        <f>SUM('2008-2009'!Z37+'2012-2013'!P29)</f>
        <v>0</v>
      </c>
      <c r="AG29" s="93">
        <f>SUM('2008-2009'!AA37+'2012-2013'!Q29)</f>
        <v>0</v>
      </c>
      <c r="AH29" s="92">
        <f>SUM('2008-2009'!AB37)</f>
        <v>0</v>
      </c>
      <c r="AI29" s="93">
        <f>SUM('2008-2009'!AC37)</f>
        <v>0</v>
      </c>
      <c r="AJ29" s="92">
        <f>SUM('2010-2011'!H37)</f>
        <v>0</v>
      </c>
      <c r="AK29" s="93">
        <f>SUM('2010-2011'!I37)</f>
        <v>0</v>
      </c>
      <c r="AL29" s="92">
        <f>SUM('2010-2011'!P37)</f>
        <v>0</v>
      </c>
      <c r="AM29" s="93">
        <f>SUM('2010-2011'!Q37)</f>
        <v>0</v>
      </c>
      <c r="AN29" s="166">
        <f>SUM('2010-2011'!B37+'2011-2012'!B29+'2012-2013'!B29+'2013-2014'!B29+'2014-2015'!B29)</f>
        <v>1</v>
      </c>
      <c r="AO29" s="167">
        <f>SUM('2010-2011'!C37+'2011-2012'!C29+'2012-2013'!C29+'2013-2014'!C29+'2014-2015'!C29)</f>
        <v>0</v>
      </c>
      <c r="AP29" s="92">
        <v>0</v>
      </c>
      <c r="AQ29" s="93">
        <v>0</v>
      </c>
      <c r="AR29" s="92">
        <f>SUM('2010-2011'!T37+'2011-2012'!P29)</f>
        <v>0</v>
      </c>
      <c r="AS29" s="93">
        <f>SUM('2010-2011'!U37+'2011-2012'!Q29)</f>
        <v>0</v>
      </c>
      <c r="AT29" s="166">
        <f>SUM('2010-2011'!V37+'2011-2012'!R29+'2012-2013'!R29+'2013-2014'!R29+'2014-2015'!R29)</f>
        <v>0</v>
      </c>
      <c r="AU29" s="167">
        <f>SUM('2010-2011'!W37+'2011-2012'!S29+'2012-2013'!S29+'2013-2014'!S29+'2014-2015'!S29)</f>
        <v>0</v>
      </c>
      <c r="AV29" s="92">
        <f>SUM('2011-2012'!T29)</f>
        <v>0</v>
      </c>
      <c r="AW29" s="93">
        <f>SUM('2011-2012'!U29)</f>
        <v>0</v>
      </c>
      <c r="AX29" s="166">
        <f>SUM('2012-2013'!T29+'2013-2014'!T29+'2014-2015'!T29)</f>
        <v>0</v>
      </c>
      <c r="AY29" s="167">
        <f>SUM('2012-2013'!U29+'2013-2014'!U29+'2014-2015'!U29)</f>
        <v>0</v>
      </c>
      <c r="AZ29" s="92">
        <f>SUM('2013-2014'!P29)</f>
        <v>0</v>
      </c>
      <c r="BA29" s="93">
        <f>SUM('2013-2014'!Q29)</f>
        <v>0</v>
      </c>
      <c r="BB29" s="166">
        <f>SUM('2014-2015'!P29)</f>
        <v>0</v>
      </c>
      <c r="BC29" s="167">
        <f>SUM('2014-2015'!Q29)</f>
        <v>0</v>
      </c>
      <c r="BD29" s="166">
        <v>0</v>
      </c>
      <c r="BE29" s="167">
        <v>0</v>
      </c>
      <c r="BF29" s="166">
        <v>0</v>
      </c>
      <c r="BG29" s="167">
        <v>0</v>
      </c>
      <c r="BH29" s="88" t="s">
        <v>9</v>
      </c>
      <c r="BI29" s="96"/>
      <c r="BJ29" s="90"/>
      <c r="BK29" s="90"/>
      <c r="BL29" s="90"/>
      <c r="BM29" s="90"/>
      <c r="BN29" s="90"/>
      <c r="BO29" s="90"/>
    </row>
    <row r="30" spans="1:67" s="104" customFormat="1" ht="16.5" customHeight="1">
      <c r="A30" s="277"/>
      <c r="B30" s="97">
        <f aca="true" t="shared" si="15" ref="B30:AI30">SUM(B28:B29)</f>
        <v>0</v>
      </c>
      <c r="C30" s="98">
        <f t="shared" si="15"/>
        <v>1</v>
      </c>
      <c r="D30" s="171">
        <f>SUM('2004-2005'!D30,'2005-2006'!D30,'2006-2007'!D30+'2007-2008'!D38+'2008-2009'!D38+'2010-2011'!D38+'2011-2012'!D30+'2012-2013'!D30+'2013-2014'!D30+'2014-2015'!D30)</f>
        <v>2</v>
      </c>
      <c r="E30" s="172">
        <f>SUM('2004-2005'!E30,'2005-2006'!E30,'2006-2007'!E30+'2007-2008'!E38+'2008-2009'!E38+'2010-2011'!E38+'2011-2012'!E30+'2012-2013'!E30+'2013-2014'!E30+'2014-2015'!E30)</f>
        <v>2</v>
      </c>
      <c r="F30" s="171">
        <f>SUM('2004-2005'!F30+'2005-2006'!F30+'2006-2007'!F30+'2007-2008'!F38+'2008-2009'!F38+'2010-2011'!F38+'2011-2012'!F30+'2012-2013'!F30+'2013-2014'!F30+'2014-2015'!F30)</f>
        <v>0</v>
      </c>
      <c r="G30" s="172">
        <f>SUM('2004-2005'!G30+'2005-2006'!G30+'2006-2007'!G30+'2007-2008'!G38+'2008-2009'!G38+'2010-2011'!G38+'2011-2012'!G30+'2012-2013'!G30+'2013-2014'!G30+'2014-2015'!G30)</f>
        <v>2</v>
      </c>
      <c r="H30" s="171">
        <f>SUM('2004-2005'!H30+'2005-2006'!H30+'2007-2008'!J38+'2008-2009'!J38+'2010-2011'!J38+'2011-2012'!H30+'2012-2013'!H30+'2013-2014'!H30+'2014-2015'!H30)</f>
        <v>4</v>
      </c>
      <c r="I30" s="172">
        <f>SUM('2004-2005'!I30+'2005-2006'!I30+'2007-2008'!K38+'2008-2009'!K38+'2010-2011'!K38+'2011-2012'!I30+'2012-2013'!I30+'2013-2014'!I30+'2014-2015'!I30)</f>
        <v>0</v>
      </c>
      <c r="J30" s="97">
        <f t="shared" si="15"/>
        <v>0</v>
      </c>
      <c r="K30" s="98">
        <f t="shared" si="15"/>
        <v>0</v>
      </c>
      <c r="L30" s="97">
        <f>SUM('2004-2005'!L30+'2005-2006'!L30+'2006-2007'!L30+'2007-2008'!N38+'2008-2009'!N38+'2010-2011'!L38+'2011-2012'!J30+'2012-2013'!J30+'2013-2014'!J30+'2014-2015'!J30)</f>
        <v>5</v>
      </c>
      <c r="M30" s="98">
        <f>SUM('2004-2005'!M30+'2005-2006'!M30+'2006-2007'!M30+'2007-2008'!O38+'2008-2009'!O38+'2010-2011'!M38+'2011-2012'!K30+'2012-2013'!K30+'2013-2014'!K30+'2014-2015'!K30)</f>
        <v>2</v>
      </c>
      <c r="N30" s="99"/>
      <c r="O30" s="100"/>
      <c r="P30" s="171">
        <f>SUM('2005-2006'!P30+'2006-2007'!P30+'2007-2008'!T38+'2008-2009'!T38+'2010-2011'!N38+'2011-2012'!L30+'2012-2013'!L30+'2013-2014'!L30+'2014-2015'!L30)</f>
        <v>2</v>
      </c>
      <c r="Q30" s="172">
        <f>SUM('2005-2006'!Q30+'2006-2007'!Q30+'2007-2008'!U38+'2008-2009'!U38+'2010-2011'!O38+'2011-2012'!M30+'2012-2013'!M30+'2013-2014'!M30+'2014-2015'!M30)</f>
        <v>3</v>
      </c>
      <c r="R30" s="97">
        <f t="shared" si="15"/>
        <v>0</v>
      </c>
      <c r="S30" s="98">
        <f t="shared" si="15"/>
        <v>0</v>
      </c>
      <c r="T30" s="97">
        <f t="shared" si="15"/>
        <v>0</v>
      </c>
      <c r="U30" s="98">
        <f t="shared" si="15"/>
        <v>1</v>
      </c>
      <c r="V30" s="97">
        <f t="shared" si="15"/>
        <v>1</v>
      </c>
      <c r="W30" s="98">
        <f t="shared" si="15"/>
        <v>1</v>
      </c>
      <c r="X30" s="97">
        <f t="shared" si="15"/>
        <v>1</v>
      </c>
      <c r="Y30" s="98">
        <f t="shared" si="15"/>
        <v>1</v>
      </c>
      <c r="Z30" s="97">
        <f t="shared" si="15"/>
        <v>0</v>
      </c>
      <c r="AA30" s="98">
        <f t="shared" si="15"/>
        <v>2</v>
      </c>
      <c r="AB30" s="97">
        <f t="shared" si="15"/>
        <v>0</v>
      </c>
      <c r="AC30" s="98">
        <f t="shared" si="15"/>
        <v>2</v>
      </c>
      <c r="AD30" s="97">
        <f t="shared" si="15"/>
        <v>0</v>
      </c>
      <c r="AE30" s="98">
        <f t="shared" si="15"/>
        <v>0</v>
      </c>
      <c r="AF30" s="97">
        <f>SUM('2008-2009'!Z38+'2012-2013'!P30)</f>
        <v>1</v>
      </c>
      <c r="AG30" s="98">
        <f>SUM('2008-2009'!AA38+'2012-2013'!Q30)</f>
        <v>0</v>
      </c>
      <c r="AH30" s="97">
        <f t="shared" si="15"/>
        <v>0</v>
      </c>
      <c r="AI30" s="98">
        <f t="shared" si="15"/>
        <v>0</v>
      </c>
      <c r="AJ30" s="97">
        <f>SUM(AJ28:AJ29)</f>
        <v>0</v>
      </c>
      <c r="AK30" s="98">
        <f>SUM(AK28:AK29)</f>
        <v>1</v>
      </c>
      <c r="AL30" s="97">
        <f>SUM(AL28:AL29)</f>
        <v>0</v>
      </c>
      <c r="AM30" s="98">
        <f>SUM(AM28:AM29)</f>
        <v>0</v>
      </c>
      <c r="AN30" s="171">
        <f>SUM('2010-2011'!B38+'2011-2012'!B30+'2012-2013'!B30+'2013-2014'!B30+'2014-2015'!B30)</f>
        <v>1</v>
      </c>
      <c r="AO30" s="172">
        <f>SUM('2010-2011'!C38+'2011-2012'!C30+'2012-2013'!C30+'2013-2014'!C30+'2014-2015'!C30)</f>
        <v>0</v>
      </c>
      <c r="AP30" s="97">
        <f>SUM(AP28:AP29)</f>
        <v>0</v>
      </c>
      <c r="AQ30" s="98">
        <f>SUM(AQ28:AQ29)</f>
        <v>0</v>
      </c>
      <c r="AR30" s="97">
        <f>SUM('2010-2011'!T38+'2011-2012'!P30)</f>
        <v>2</v>
      </c>
      <c r="AS30" s="98">
        <f>SUM('2010-2011'!U38+'2011-2012'!Q30)</f>
        <v>0</v>
      </c>
      <c r="AT30" s="171">
        <f>SUM('2010-2011'!V38+'2011-2012'!R30+'2012-2013'!R30+'2013-2014'!R30+'2014-2015'!R30)</f>
        <v>0</v>
      </c>
      <c r="AU30" s="172">
        <f>SUM('2010-2011'!W38+'2011-2012'!S30+'2012-2013'!S30+'2013-2014'!S30+'2014-2015'!S30)</f>
        <v>0</v>
      </c>
      <c r="AV30" s="97">
        <f>SUM('2011-2012'!T30)</f>
        <v>0</v>
      </c>
      <c r="AW30" s="98">
        <f>SUM('2011-2012'!U30)</f>
        <v>0</v>
      </c>
      <c r="AX30" s="171">
        <f>SUM('2012-2013'!T30+'2013-2014'!T30+'2014-2015'!T30)</f>
        <v>1</v>
      </c>
      <c r="AY30" s="172">
        <f>SUM('2012-2013'!U30+'2013-2014'!U30+'2014-2015'!U30)</f>
        <v>1</v>
      </c>
      <c r="AZ30" s="97">
        <f>SUM('2013-2014'!P30)</f>
        <v>0</v>
      </c>
      <c r="BA30" s="98">
        <f>SUM('2013-2014'!Q30)</f>
        <v>0</v>
      </c>
      <c r="BB30" s="171">
        <f>SUM('2014-2015'!P30)</f>
        <v>0</v>
      </c>
      <c r="BC30" s="172">
        <f>SUM('2014-2015'!Q30)</f>
        <v>0</v>
      </c>
      <c r="BD30" s="171">
        <v>0</v>
      </c>
      <c r="BE30" s="172">
        <v>0</v>
      </c>
      <c r="BF30" s="171">
        <v>0</v>
      </c>
      <c r="BG30" s="172">
        <v>0</v>
      </c>
      <c r="BH30" s="101" t="s">
        <v>10</v>
      </c>
      <c r="BI30" s="102"/>
      <c r="BJ30" s="103"/>
      <c r="BK30" s="103"/>
      <c r="BL30" s="103"/>
      <c r="BM30" s="103"/>
      <c r="BN30" s="103"/>
      <c r="BO30" s="103"/>
    </row>
    <row r="31" spans="1:67" s="91" customFormat="1" ht="16.5" customHeight="1">
      <c r="A31" s="278"/>
      <c r="B31" s="271">
        <f>SUM(B30:C30)</f>
        <v>1</v>
      </c>
      <c r="C31" s="273"/>
      <c r="D31" s="263">
        <f>SUM(D30:E30)</f>
        <v>4</v>
      </c>
      <c r="E31" s="270"/>
      <c r="F31" s="263">
        <f>SUM(F30:G30)</f>
        <v>2</v>
      </c>
      <c r="G31" s="270"/>
      <c r="H31" s="263">
        <f>SUM(H30:I30)</f>
        <v>4</v>
      </c>
      <c r="I31" s="270"/>
      <c r="J31" s="271">
        <f>SUM(J30:K30)</f>
        <v>0</v>
      </c>
      <c r="K31" s="273"/>
      <c r="L31" s="271">
        <f>SUM(L30:M30)</f>
        <v>7</v>
      </c>
      <c r="M31" s="273"/>
      <c r="N31" s="105"/>
      <c r="O31" s="106"/>
      <c r="P31" s="263">
        <f>SUM(P30:Q30)</f>
        <v>5</v>
      </c>
      <c r="Q31" s="270"/>
      <c r="R31" s="271">
        <f>SUM(R30:S30)</f>
        <v>0</v>
      </c>
      <c r="S31" s="273"/>
      <c r="T31" s="271">
        <f>SUM(T30:U30)</f>
        <v>1</v>
      </c>
      <c r="U31" s="273"/>
      <c r="V31" s="271">
        <f>SUM(V30:W30)</f>
        <v>2</v>
      </c>
      <c r="W31" s="273"/>
      <c r="X31" s="271">
        <f>SUM(X30:Y30)</f>
        <v>2</v>
      </c>
      <c r="Y31" s="273"/>
      <c r="Z31" s="271">
        <f>SUM(Z30:AA30)</f>
        <v>2</v>
      </c>
      <c r="AA31" s="273"/>
      <c r="AB31" s="271">
        <f>SUM(AB30:AC30)</f>
        <v>2</v>
      </c>
      <c r="AC31" s="273"/>
      <c r="AD31" s="271">
        <f>SUM(AD30:AE30)</f>
        <v>0</v>
      </c>
      <c r="AE31" s="273"/>
      <c r="AF31" s="271">
        <f>SUM(AF30:AG30)</f>
        <v>1</v>
      </c>
      <c r="AG31" s="273"/>
      <c r="AH31" s="271">
        <f>SUM(AH30:AI30)</f>
        <v>0</v>
      </c>
      <c r="AI31" s="273"/>
      <c r="AJ31" s="271">
        <f>SUM(AJ30:AK30)</f>
        <v>1</v>
      </c>
      <c r="AK31" s="273"/>
      <c r="AL31" s="271">
        <f>SUM(AL30:AM30)</f>
        <v>0</v>
      </c>
      <c r="AM31" s="273"/>
      <c r="AN31" s="263">
        <f>SUM(AN30:AO30)</f>
        <v>1</v>
      </c>
      <c r="AO31" s="270"/>
      <c r="AP31" s="271">
        <f>SUM(AP30:AQ30)</f>
        <v>0</v>
      </c>
      <c r="AQ31" s="273"/>
      <c r="AR31" s="271">
        <f>SUM(AR30:AS30)</f>
        <v>2</v>
      </c>
      <c r="AS31" s="273"/>
      <c r="AT31" s="263">
        <f>SUM(AT30:AU30)</f>
        <v>0</v>
      </c>
      <c r="AU31" s="270"/>
      <c r="AV31" s="271">
        <f>SUM(AV30:AW30)</f>
        <v>0</v>
      </c>
      <c r="AW31" s="273"/>
      <c r="AX31" s="263">
        <f>SUM(AX30:AY30)</f>
        <v>2</v>
      </c>
      <c r="AY31" s="270"/>
      <c r="AZ31" s="271">
        <f>SUM(AZ30:BA30)</f>
        <v>0</v>
      </c>
      <c r="BA31" s="273"/>
      <c r="BB31" s="263">
        <f>SUM(BB30:BC30)</f>
        <v>0</v>
      </c>
      <c r="BC31" s="270"/>
      <c r="BD31" s="263">
        <f>SUM(BD30:BE30)</f>
        <v>0</v>
      </c>
      <c r="BE31" s="270"/>
      <c r="BF31" s="263">
        <f>SUM(BF30:BG30)</f>
        <v>0</v>
      </c>
      <c r="BG31" s="270"/>
      <c r="BH31" s="107" t="s">
        <v>14</v>
      </c>
      <c r="BI31" s="108">
        <f>SUM(B31:BG31)</f>
        <v>39</v>
      </c>
      <c r="BJ31" s="90"/>
      <c r="BK31" s="90"/>
      <c r="BL31" s="90"/>
      <c r="BM31" s="90"/>
      <c r="BN31" s="90"/>
      <c r="BO31" s="90"/>
    </row>
    <row r="32" spans="1:67" s="91" customFormat="1" ht="16.5" customHeight="1">
      <c r="A32" s="276" t="s">
        <v>13</v>
      </c>
      <c r="B32" s="84">
        <f>SUM('2005-2006'!B32+'2007-2008'!B40+'2008-2009'!B40)</f>
        <v>1</v>
      </c>
      <c r="C32" s="85">
        <f>SUM('2005-2006'!C32+'2007-2008'!C40+'2008-2009'!C40)</f>
        <v>0</v>
      </c>
      <c r="D32" s="84">
        <f>SUM('2005-2006'!D32+'2006-2007'!D32+'2007-2008'!D40+'2008-2009'!D40+'2009-2010'!D28+'2010-2011'!D28+'2011-2012'!D24+'2012-2013'!D24+'2013-2014'!D24+'2014-2015'!D24+'2015-2016'!D24)</f>
        <v>2</v>
      </c>
      <c r="E32" s="85">
        <f>SUM('2005-2006'!E32+'2006-2007'!E32+'2007-2008'!E40+'2008-2009'!E40+'2009-2010'!E28+'2010-2011'!E28+'2011-2012'!E24+'2012-2013'!E24+'2013-2014'!E24+'2014-2015'!E24+'2015-2016'!E24)</f>
        <v>3</v>
      </c>
      <c r="F32" s="84">
        <f>SUM('2005-2006'!F32+'2006-2007'!F32+'2007-2008'!F40+'2008-2009'!F40+'2009-2010'!F28+'2010-2011'!F28+'2011-2012'!F24+'2012-2013'!F24+'2013-2014'!F24+'2014-2015'!F24+'2015-2016'!F24)</f>
        <v>1</v>
      </c>
      <c r="G32" s="85">
        <f>SUM('2005-2006'!G32+'2006-2007'!G32+'2007-2008'!G40+'2008-2009'!G40+'2009-2010'!G28+'2010-2011'!G28+'2011-2012'!G24+'2012-2013'!G24+'2013-2014'!G24+'2014-2015'!G24+'2015-2016'!G24)</f>
        <v>3</v>
      </c>
      <c r="H32" s="84">
        <f>SUM('2005-2006'!H32+'2007-2008'!J40+'2008-2009'!J40+'2010-2011'!J28+'2011-2012'!H24+'2012-2013'!H24+'2013-2014'!H24+'2014-2015'!H24+'2015-2016'!H24)</f>
        <v>4</v>
      </c>
      <c r="I32" s="85">
        <f>SUM('2005-2006'!I32+'2007-2008'!K40+'2008-2009'!K40+'2010-2011'!K28+'2011-2012'!I24+'2012-2013'!I24+'2013-2014'!I24+'2014-2015'!I24+'2015-2016'!I24)</f>
        <v>2</v>
      </c>
      <c r="J32" s="84">
        <f>'2005-2006'!J32</f>
        <v>0</v>
      </c>
      <c r="K32" s="85">
        <f>'2005-2006'!K32</f>
        <v>0</v>
      </c>
      <c r="L32" s="84">
        <f>SUM('2005-2006'!L32+'2006-2007'!L32+'2007-2008'!N40+'2008-2009'!N40+'2009-2010'!J28+'2010-2011'!L28+'2011-2012'!J24+'2012-2013'!J24+'2013-2014'!J24+'2014-2015'!J24)</f>
        <v>4</v>
      </c>
      <c r="M32" s="85">
        <f>SUM('2005-2006'!M32+'2006-2007'!M32+'2007-2008'!O40+'2008-2009'!O40+'2009-2010'!K28+'2010-2011'!M28+'2011-2012'!K24+'2012-2013'!K24+'2013-2014'!K24+'2014-2015'!K24)</f>
        <v>2</v>
      </c>
      <c r="N32" s="84">
        <f>SUM('2005-2006'!N32+'2006-2007'!N32+'2007-2008'!R40+'2008-2009'!R40+'2010-2011'!R28+'2011-2012'!N24+'2012-2013'!N24+'2013-2014'!N24+'2014-2015'!N24)</f>
        <v>3</v>
      </c>
      <c r="O32" s="85">
        <f>SUM('2005-2006'!O32+'2006-2007'!O32+'2007-2008'!S40+'2008-2009'!S40+'2010-2011'!S28+'2011-2012'!O24+'2012-2013'!O24+'2013-2014'!O24+'2014-2015'!O24)</f>
        <v>2</v>
      </c>
      <c r="P32" s="86"/>
      <c r="Q32" s="87"/>
      <c r="R32" s="84">
        <f>'2005-2006'!R32</f>
        <v>0</v>
      </c>
      <c r="S32" s="85">
        <f>'2005-2006'!S32</f>
        <v>0</v>
      </c>
      <c r="T32" s="84">
        <f>SUM('2005-2006'!T32+'2006-2007'!T32+'2007-2008'!X40+'2008-2009'!X40+'2009-2010'!R28)</f>
        <v>1</v>
      </c>
      <c r="U32" s="85">
        <f>SUM('2005-2006'!U32+'2006-2007'!U32+'2007-2008'!Y40+'2008-2009'!Y40+'2009-2010'!S28)</f>
        <v>1</v>
      </c>
      <c r="V32" s="84">
        <f>'2006-2007'!B32</f>
        <v>0</v>
      </c>
      <c r="W32" s="85">
        <f>'2006-2007'!C32</f>
        <v>0</v>
      </c>
      <c r="X32" s="84">
        <f>SUM('2006-2007'!H32+'2007-2008'!H40+'2008-2009'!H40)</f>
        <v>0</v>
      </c>
      <c r="Y32" s="85">
        <f>SUM('2006-2007'!I32+'2007-2008'!I40+'2008-2009'!I40)</f>
        <v>0</v>
      </c>
      <c r="Z32" s="84">
        <f>SUM('2006-2007'!J32+'2007-2008'!L40+'2008-2009'!L40)</f>
        <v>1</v>
      </c>
      <c r="AA32" s="85">
        <f>SUM('2006-2007'!K32+'2007-2008'!M40+'2008-2009'!M40)</f>
        <v>1</v>
      </c>
      <c r="AB32" s="84">
        <f>SUM('2006-2007'!R32+'2007-2008'!V40+'2008-2009'!V40)</f>
        <v>0</v>
      </c>
      <c r="AC32" s="85">
        <f>SUM('2006-2007'!S32+'2007-2008'!W40+'2008-2009'!W40)</f>
        <v>2</v>
      </c>
      <c r="AD32" s="84">
        <f>SUM(+'2007-2008'!P40+'2008-2009'!P40)</f>
        <v>0</v>
      </c>
      <c r="AE32" s="85">
        <f>SUM(+'2007-2008'!Q40+'2008-2009'!Q40)</f>
        <v>0</v>
      </c>
      <c r="AF32" s="84">
        <f>SUM('2008-2009'!Z40+'2009-2010'!T28+'2012-2013'!P24)</f>
        <v>1</v>
      </c>
      <c r="AG32" s="85">
        <f>SUM('2008-2009'!AA40+'2009-2010'!U28+'2012-2013'!Q24)</f>
        <v>1</v>
      </c>
      <c r="AH32" s="84">
        <f>SUM('2008-2009'!AB40)</f>
        <v>0</v>
      </c>
      <c r="AI32" s="85">
        <f>SUM('2008-2009'!AC40)</f>
        <v>0</v>
      </c>
      <c r="AJ32" s="84">
        <f>SUM('2009-2010'!H28+'2010-2011'!H28)</f>
        <v>1</v>
      </c>
      <c r="AK32" s="85">
        <f>SUM('2009-2010'!I28+'2010-2011'!I28)</f>
        <v>0</v>
      </c>
      <c r="AL32" s="84">
        <f>SUM('2009-2010'!L28+'2010-2011'!P28)</f>
        <v>0</v>
      </c>
      <c r="AM32" s="85">
        <f>SUM('2009-2010'!M28+'2010-2011'!Q28)</f>
        <v>1</v>
      </c>
      <c r="AN32" s="84">
        <f>SUM('2009-2010'!B28+'2010-2011'!B28+'2011-2012'!B24+'2012-2013'!B24+'2013-2014'!B24+'2014-2015'!B24+'2015-2016'!B24)</f>
        <v>0</v>
      </c>
      <c r="AO32" s="85">
        <f>SUM('2009-2010'!C28+'2010-2011'!C28+'2011-2012'!C24+'2012-2013'!C24+'2013-2014'!C24+'2014-2015'!C24+'2015-2016'!C24)</f>
        <v>2</v>
      </c>
      <c r="AP32" s="84">
        <f>SUM('2009-2010'!P28)</f>
        <v>0</v>
      </c>
      <c r="AQ32" s="85">
        <f>SUM('2009-2010'!Q28)</f>
        <v>0</v>
      </c>
      <c r="AR32" s="84">
        <f>SUM('2010-2011'!T28+'2011-2012'!P24)</f>
        <v>0</v>
      </c>
      <c r="AS32" s="85">
        <f>SUM('2010-2011'!U28+'2011-2012'!Q24)</f>
        <v>1</v>
      </c>
      <c r="AT32" s="84">
        <f>SUM('2010-2011'!V28+'2011-2012'!R24+'2012-2013'!R24+'2013-2014'!R24+'2014-2015'!R24+'2015-2016'!R24)</f>
        <v>0</v>
      </c>
      <c r="AU32" s="85">
        <f>SUM('2010-2011'!W28+'2011-2012'!S24+'2012-2013'!S24+'2013-2014'!S24+'2014-2015'!S24+'2015-2016'!S24)</f>
        <v>3</v>
      </c>
      <c r="AV32" s="84">
        <f>SUM('2011-2012'!T24)</f>
        <v>0</v>
      </c>
      <c r="AW32" s="85">
        <f>SUM('2011-2012'!U24)</f>
        <v>2</v>
      </c>
      <c r="AX32" s="84">
        <f>SUM('2012-2013'!T24+'2013-2014'!T24+'2014-2015'!T24+'2015-2016'!T24)</f>
        <v>1</v>
      </c>
      <c r="AY32" s="85">
        <f>SUM('2012-2013'!U24+'2013-2014'!U24+'2014-2015'!U24+'2015-2016'!U24)</f>
        <v>1</v>
      </c>
      <c r="AZ32" s="84">
        <f>SUM('2013-2014'!P24)</f>
        <v>0</v>
      </c>
      <c r="BA32" s="85">
        <f>SUM('2013-2014'!Q24)</f>
        <v>0</v>
      </c>
      <c r="BB32" s="84">
        <f>SUM('2013-2014'!R24+'2014-2015'!P24+'2015-2016'!P24)</f>
        <v>0</v>
      </c>
      <c r="BC32" s="85">
        <f>SUM('2013-2014'!S24+'2014-2015'!Q24+'2015-2016'!Q24)</f>
        <v>0</v>
      </c>
      <c r="BD32" s="84">
        <f>SUM('2015-2016'!N24)</f>
        <v>0</v>
      </c>
      <c r="BE32" s="85">
        <f>SUM('2015-2016'!O24)</f>
        <v>0</v>
      </c>
      <c r="BF32" s="84">
        <f>SUM('2015-2016'!J24)</f>
        <v>0</v>
      </c>
      <c r="BG32" s="85">
        <f>SUM('2015-2016'!K24)</f>
        <v>0</v>
      </c>
      <c r="BH32" s="88" t="s">
        <v>8</v>
      </c>
      <c r="BI32" s="89"/>
      <c r="BJ32" s="90"/>
      <c r="BK32" s="90"/>
      <c r="BL32" s="90"/>
      <c r="BM32" s="90"/>
      <c r="BN32" s="90"/>
      <c r="BO32" s="90"/>
    </row>
    <row r="33" spans="1:67" s="91" customFormat="1" ht="16.5" customHeight="1">
      <c r="A33" s="277"/>
      <c r="B33" s="92">
        <f>SUM('2005-2006'!B33+'2007-2008'!B41+'2008-2009'!B41)</f>
        <v>0</v>
      </c>
      <c r="C33" s="93">
        <f>SUM('2005-2006'!C33+'2007-2008'!C41+'2008-2009'!C41)</f>
        <v>0</v>
      </c>
      <c r="D33" s="92">
        <f>SUM('2005-2006'!D33+'2006-2007'!D33+'2007-2008'!D41+'2008-2009'!D41+'2009-2010'!D29+'2010-2011'!D29+'2011-2012'!D25+'2012-2013'!D25+'2013-2014'!D25+'2014-2015'!D25+'2015-2016'!D25)</f>
        <v>1</v>
      </c>
      <c r="E33" s="93">
        <f>SUM('2005-2006'!E33+'2006-2007'!E33+'2007-2008'!E41+'2008-2009'!E41+'2009-2010'!E29+'2010-2011'!E29+'2011-2012'!E25+'2012-2013'!E25+'2013-2014'!E25+'2014-2015'!E25+'2015-2016'!E25)</f>
        <v>0</v>
      </c>
      <c r="F33" s="92">
        <f>SUM('2005-2006'!F33+'2006-2007'!F33+'2007-2008'!F41+'2008-2009'!F41+'2009-2010'!F29+'2010-2011'!F29+'2011-2012'!F25+'2012-2013'!F25+'2013-2014'!F25+'2014-2015'!F25+'2015-2016'!F25)</f>
        <v>0</v>
      </c>
      <c r="G33" s="93">
        <f>SUM('2005-2006'!G33+'2006-2007'!G33+'2007-2008'!G41+'2008-2009'!G41+'2009-2010'!G29+'2010-2011'!G29+'2011-2012'!G25+'2012-2013'!G25+'2013-2014'!G25+'2014-2015'!G25+'2015-2016'!G25)</f>
        <v>1</v>
      </c>
      <c r="H33" s="92">
        <f>SUM('2005-2006'!H33+'2007-2008'!J41+'2008-2009'!J41+'2010-2011'!J29+'2011-2012'!H25+'2012-2013'!H25+'2013-2014'!H25+'2014-2015'!H25+'2015-2016'!H25)</f>
        <v>0</v>
      </c>
      <c r="I33" s="93">
        <f>SUM('2005-2006'!I33+'2007-2008'!K41+'2008-2009'!K41+'2010-2011'!K29+'2011-2012'!I25+'2012-2013'!I25+'2013-2014'!I25+'2014-2015'!I25+'2015-2016'!I25)</f>
        <v>3</v>
      </c>
      <c r="J33" s="92">
        <f>'2005-2006'!J33</f>
        <v>0</v>
      </c>
      <c r="K33" s="93">
        <f>'2005-2006'!K33</f>
        <v>0</v>
      </c>
      <c r="L33" s="92">
        <f>SUM('2005-2006'!L33+'2006-2007'!L33+'2007-2008'!N41+'2008-2009'!N41+'2009-2010'!J29+'2010-2011'!L29+'2011-2012'!J25+'2012-2013'!J25+'2013-2014'!J25+'2014-2015'!J25)</f>
        <v>0</v>
      </c>
      <c r="M33" s="93">
        <f>SUM('2005-2006'!M33+'2006-2007'!M33+'2007-2008'!O41+'2008-2009'!O41+'2009-2010'!K29+'2010-2011'!M29+'2011-2012'!K25+'2012-2013'!K25+'2013-2014'!K25+'2014-2015'!K25)</f>
        <v>1</v>
      </c>
      <c r="N33" s="92">
        <f>SUM('2005-2006'!N33+'2006-2007'!N33+'2007-2008'!R41+'2008-2009'!R41+'2010-2011'!R29+'2011-2012'!N25+'2012-2013'!N25+'2013-2014'!N25+'2014-2015'!N25)</f>
        <v>0</v>
      </c>
      <c r="O33" s="93">
        <f>SUM('2005-2006'!O33+'2006-2007'!O33+'2007-2008'!S41+'2008-2009'!S41+'2010-2011'!S29+'2011-2012'!O25+'2012-2013'!O25+'2013-2014'!O25+'2014-2015'!O25)</f>
        <v>0</v>
      </c>
      <c r="P33" s="94"/>
      <c r="Q33" s="95"/>
      <c r="R33" s="92">
        <f>'2005-2006'!R33</f>
        <v>0</v>
      </c>
      <c r="S33" s="93">
        <f>'2005-2006'!S33</f>
        <v>0</v>
      </c>
      <c r="T33" s="92">
        <f>SUM('2005-2006'!T33+'2006-2007'!T33+'2007-2008'!X41+'2008-2009'!X41+'2009-2010'!R29)</f>
        <v>0</v>
      </c>
      <c r="U33" s="93">
        <f>SUM('2005-2006'!U33+'2006-2007'!U33+'2007-2008'!Y41+'2008-2009'!Y41+'2009-2010'!S29)</f>
        <v>0</v>
      </c>
      <c r="V33" s="92">
        <f>'2006-2007'!B33</f>
        <v>0</v>
      </c>
      <c r="W33" s="93">
        <f>'2006-2007'!C33</f>
        <v>0</v>
      </c>
      <c r="X33" s="92">
        <f>SUM('2006-2007'!H33+'2007-2008'!H41+'2008-2009'!H41)</f>
        <v>0</v>
      </c>
      <c r="Y33" s="93">
        <f>SUM('2006-2007'!I33+'2007-2008'!I41+'2008-2009'!I41)</f>
        <v>0</v>
      </c>
      <c r="Z33" s="92">
        <f>SUM('2006-2007'!J33+'2007-2008'!L41+'2008-2009'!L41)</f>
        <v>0</v>
      </c>
      <c r="AA33" s="93">
        <f>SUM('2006-2007'!K33+'2007-2008'!M41+'2008-2009'!M41)</f>
        <v>0</v>
      </c>
      <c r="AB33" s="92">
        <f>SUM('2006-2007'!R33+'2007-2008'!V41+'2008-2009'!V41)</f>
        <v>0</v>
      </c>
      <c r="AC33" s="93">
        <f>SUM('2006-2007'!S33+'2007-2008'!W41+'2008-2009'!W41)</f>
        <v>0</v>
      </c>
      <c r="AD33" s="92">
        <f>SUM(+'2007-2008'!P41+'2008-2009'!P41)</f>
        <v>0</v>
      </c>
      <c r="AE33" s="93">
        <f>SUM(+'2007-2008'!Q41+'2008-2009'!Q41)</f>
        <v>0</v>
      </c>
      <c r="AF33" s="92">
        <f>SUM('2008-2009'!Z41+'2009-2010'!T29+'2012-2013'!P25)</f>
        <v>0</v>
      </c>
      <c r="AG33" s="93">
        <f>SUM('2008-2009'!AA41+'2009-2010'!U29+'2012-2013'!Q25)</f>
        <v>0</v>
      </c>
      <c r="AH33" s="92">
        <f>SUM('2008-2009'!AB41)</f>
        <v>0</v>
      </c>
      <c r="AI33" s="93">
        <f>SUM('2008-2009'!AC41)</f>
        <v>0</v>
      </c>
      <c r="AJ33" s="92">
        <f>SUM('2009-2010'!H29+'2010-2011'!H29)</f>
        <v>0</v>
      </c>
      <c r="AK33" s="93">
        <f>SUM('2009-2010'!I29+'2010-2011'!I29)</f>
        <v>0</v>
      </c>
      <c r="AL33" s="92">
        <f>SUM('2009-2010'!L29+'2010-2011'!P29)</f>
        <v>0</v>
      </c>
      <c r="AM33" s="93">
        <f>SUM('2009-2010'!M29+'2010-2011'!Q29)</f>
        <v>1</v>
      </c>
      <c r="AN33" s="92">
        <f>SUM('2009-2010'!B29+'2010-2011'!B29+'2011-2012'!B25+'2012-2013'!B25+'2013-2014'!B25+'2014-2015'!B25+'2015-2016'!B25)</f>
        <v>0</v>
      </c>
      <c r="AO33" s="93">
        <f>SUM('2009-2010'!C29+'2010-2011'!C29+'2011-2012'!C25+'2012-2013'!C25+'2013-2014'!C25+'2014-2015'!C25+'2015-2016'!C25)</f>
        <v>0</v>
      </c>
      <c r="AP33" s="92">
        <f>SUM('2009-2010'!P29)</f>
        <v>0</v>
      </c>
      <c r="AQ33" s="93">
        <f>SUM('2009-2010'!Q29)</f>
        <v>0</v>
      </c>
      <c r="AR33" s="92">
        <f>SUM('2010-2011'!T29+'2011-2012'!P25)</f>
        <v>0</v>
      </c>
      <c r="AS33" s="93">
        <f>SUM('2010-2011'!U29+'2011-2012'!Q25)</f>
        <v>0</v>
      </c>
      <c r="AT33" s="92">
        <f>SUM('2010-2011'!V29+'2011-2012'!R25+'2012-2013'!R25+'2013-2014'!R25+'2014-2015'!R25+'2015-2016'!R25)</f>
        <v>0</v>
      </c>
      <c r="AU33" s="93">
        <f>SUM('2010-2011'!W29+'2011-2012'!S25+'2012-2013'!S25+'2013-2014'!S25+'2014-2015'!S25+'2015-2016'!S25)</f>
        <v>0</v>
      </c>
      <c r="AV33" s="92">
        <f>SUM('2011-2012'!T25)</f>
        <v>0</v>
      </c>
      <c r="AW33" s="93">
        <f>SUM('2011-2012'!U25)</f>
        <v>0</v>
      </c>
      <c r="AX33" s="92">
        <f>SUM('2012-2013'!T25+'2013-2014'!T25+'2014-2015'!T25+'2015-2016'!T25)</f>
        <v>0</v>
      </c>
      <c r="AY33" s="93">
        <f>SUM('2012-2013'!U25+'2013-2014'!U25+'2014-2015'!U25+'2015-2016'!U25)</f>
        <v>0</v>
      </c>
      <c r="AZ33" s="92">
        <f>SUM('2013-2014'!P25)</f>
        <v>0</v>
      </c>
      <c r="BA33" s="93">
        <f>SUM('2013-2014'!Q25)</f>
        <v>0</v>
      </c>
      <c r="BB33" s="92">
        <f>SUM('2013-2014'!R25+'2014-2015'!P25+'2015-2016'!P25)</f>
        <v>0</v>
      </c>
      <c r="BC33" s="93">
        <f>SUM('2013-2014'!S25+'2014-2015'!Q25+'2015-2016'!Q25)</f>
        <v>0</v>
      </c>
      <c r="BD33" s="92">
        <f>SUM('2015-2016'!N25)</f>
        <v>0</v>
      </c>
      <c r="BE33" s="93">
        <f>SUM('2015-2016'!O25)</f>
        <v>0</v>
      </c>
      <c r="BF33" s="92">
        <f>SUM('2015-2016'!J25)</f>
        <v>0</v>
      </c>
      <c r="BG33" s="93">
        <f>SUM('2015-2016'!K25)</f>
        <v>0</v>
      </c>
      <c r="BH33" s="88" t="s">
        <v>9</v>
      </c>
      <c r="BI33" s="96"/>
      <c r="BJ33" s="90"/>
      <c r="BK33" s="90"/>
      <c r="BL33" s="90"/>
      <c r="BM33" s="90"/>
      <c r="BN33" s="90"/>
      <c r="BO33" s="90"/>
    </row>
    <row r="34" spans="1:67" s="104" customFormat="1" ht="16.5" customHeight="1">
      <c r="A34" s="277"/>
      <c r="B34" s="97">
        <f>SUM(B32:B33)</f>
        <v>1</v>
      </c>
      <c r="C34" s="98">
        <f>SUM(C32:C33)</f>
        <v>0</v>
      </c>
      <c r="D34" s="97">
        <f>SUM('2005-2006'!D34+'2006-2007'!D34+'2007-2008'!D42+'2008-2009'!D42+'2009-2010'!D30+'2010-2011'!D30+'2011-2012'!D26+'2012-2013'!D26+'2013-2014'!D26+'2014-2015'!D26+'2015-2016'!D26)</f>
        <v>3</v>
      </c>
      <c r="E34" s="98">
        <f>SUM('2005-2006'!E34+'2006-2007'!E34+'2007-2008'!E42+'2008-2009'!E42+'2009-2010'!E30+'2010-2011'!E30+'2011-2012'!E26+'2012-2013'!E26+'2013-2014'!E26+'2014-2015'!E26+'2015-2016'!E26)</f>
        <v>3</v>
      </c>
      <c r="F34" s="97">
        <f>SUM('2005-2006'!F34+'2006-2007'!F34+'2007-2008'!F42+'2008-2009'!F42+'2009-2010'!F30+'2010-2011'!F30+'2011-2012'!F26+'2012-2013'!F26+'2013-2014'!F26+'2014-2015'!F26+'2015-2016'!F26)</f>
        <v>1</v>
      </c>
      <c r="G34" s="98">
        <f>SUM('2005-2006'!G34+'2006-2007'!G34+'2007-2008'!G42+'2008-2009'!G42+'2009-2010'!G30+'2010-2011'!G30+'2011-2012'!G26+'2012-2013'!G26+'2013-2014'!G26+'2014-2015'!G26+'2015-2016'!G26)</f>
        <v>4</v>
      </c>
      <c r="H34" s="97">
        <f>SUM('2005-2006'!H34+'2007-2008'!J42+'2008-2009'!J42+'2010-2011'!J30+'2011-2012'!H26+'2012-2013'!H26+'2013-2014'!H26+'2014-2015'!H26+'2015-2016'!H26)</f>
        <v>4</v>
      </c>
      <c r="I34" s="98">
        <f>SUM('2005-2006'!I34+'2007-2008'!K42+'2008-2009'!K42+'2010-2011'!K30+'2011-2012'!I26+'2012-2013'!I26+'2013-2014'!I26+'2014-2015'!I26+'2015-2016'!I26)</f>
        <v>5</v>
      </c>
      <c r="J34" s="97">
        <f>SUM(J32:J33)</f>
        <v>0</v>
      </c>
      <c r="K34" s="98">
        <f>SUM(K32:K33)</f>
        <v>0</v>
      </c>
      <c r="L34" s="97">
        <f>SUM('2005-2006'!L34+'2006-2007'!L34+'2007-2008'!N42+'2008-2009'!N42+'2009-2010'!J30+'2010-2011'!L30+'2011-2012'!J26+'2012-2013'!J26+'2013-2014'!J26+'2014-2015'!J26)</f>
        <v>4</v>
      </c>
      <c r="M34" s="98">
        <f>SUM('2005-2006'!M34+'2006-2007'!M34+'2007-2008'!O42+'2008-2009'!O42+'2009-2010'!K30+'2010-2011'!M30+'2011-2012'!K26+'2012-2013'!K26+'2013-2014'!K26+'2014-2015'!K26)</f>
        <v>3</v>
      </c>
      <c r="N34" s="97">
        <f>SUM('2005-2006'!N34+'2006-2007'!N34+'2007-2008'!R42+'2008-2009'!R42+'2010-2011'!R30+'2011-2012'!N26+'2012-2013'!N26+'2013-2014'!N26+'2014-2015'!N26)</f>
        <v>3</v>
      </c>
      <c r="O34" s="98">
        <f>SUM('2005-2006'!O34+'2006-2007'!O34+'2007-2008'!S42+'2008-2009'!S42+'2010-2011'!S30+'2011-2012'!O26+'2012-2013'!O26+'2013-2014'!O26+'2014-2015'!O26)</f>
        <v>2</v>
      </c>
      <c r="P34" s="99"/>
      <c r="Q34" s="100"/>
      <c r="R34" s="97">
        <f aca="true" t="shared" si="16" ref="R34:AE34">SUM(R32:R33)</f>
        <v>0</v>
      </c>
      <c r="S34" s="98">
        <f t="shared" si="16"/>
        <v>0</v>
      </c>
      <c r="T34" s="97">
        <f t="shared" si="16"/>
        <v>1</v>
      </c>
      <c r="U34" s="98">
        <f t="shared" si="16"/>
        <v>1</v>
      </c>
      <c r="V34" s="97">
        <f t="shared" si="16"/>
        <v>0</v>
      </c>
      <c r="W34" s="98">
        <f t="shared" si="16"/>
        <v>0</v>
      </c>
      <c r="X34" s="97">
        <f t="shared" si="16"/>
        <v>0</v>
      </c>
      <c r="Y34" s="98">
        <f t="shared" si="16"/>
        <v>0</v>
      </c>
      <c r="Z34" s="97">
        <f t="shared" si="16"/>
        <v>1</v>
      </c>
      <c r="AA34" s="98">
        <f t="shared" si="16"/>
        <v>1</v>
      </c>
      <c r="AB34" s="97">
        <f t="shared" si="16"/>
        <v>0</v>
      </c>
      <c r="AC34" s="98">
        <f t="shared" si="16"/>
        <v>2</v>
      </c>
      <c r="AD34" s="97">
        <f t="shared" si="16"/>
        <v>0</v>
      </c>
      <c r="AE34" s="98">
        <f t="shared" si="16"/>
        <v>0</v>
      </c>
      <c r="AF34" s="97">
        <f>SUM('2008-2009'!Z42+'2009-2010'!T30+'2012-2013'!P26)</f>
        <v>1</v>
      </c>
      <c r="AG34" s="98">
        <f>SUM('2008-2009'!AA42+'2009-2010'!U30+'2012-2013'!Q26)</f>
        <v>1</v>
      </c>
      <c r="AH34" s="97">
        <f aca="true" t="shared" si="17" ref="AH34:AM34">SUM(AH32:AH33)</f>
        <v>0</v>
      </c>
      <c r="AI34" s="98">
        <f t="shared" si="17"/>
        <v>0</v>
      </c>
      <c r="AJ34" s="97">
        <f t="shared" si="17"/>
        <v>1</v>
      </c>
      <c r="AK34" s="98">
        <f t="shared" si="17"/>
        <v>0</v>
      </c>
      <c r="AL34" s="97">
        <f t="shared" si="17"/>
        <v>0</v>
      </c>
      <c r="AM34" s="98">
        <f t="shared" si="17"/>
        <v>2</v>
      </c>
      <c r="AN34" s="97">
        <f>SUM('2009-2010'!B30+'2010-2011'!B30+'2011-2012'!B26+'2012-2013'!B26+'2013-2014'!B26+'2014-2015'!B26+'2015-2016'!B26)</f>
        <v>0</v>
      </c>
      <c r="AO34" s="98">
        <f>SUM('2009-2010'!C30+'2010-2011'!C30+'2011-2012'!C26+'2012-2013'!C26+'2013-2014'!C26+'2014-2015'!C26+'2015-2016'!C26)</f>
        <v>2</v>
      </c>
      <c r="AP34" s="97">
        <f>SUM(AP32:AP33)</f>
        <v>0</v>
      </c>
      <c r="AQ34" s="98">
        <f>SUM(AQ32:AQ33)</f>
        <v>0</v>
      </c>
      <c r="AR34" s="97">
        <f>SUM('2010-2011'!T30+'2011-2012'!P26)</f>
        <v>0</v>
      </c>
      <c r="AS34" s="98">
        <f>SUM('2010-2011'!U30+'2011-2012'!Q26)</f>
        <v>1</v>
      </c>
      <c r="AT34" s="97">
        <f>SUM('2010-2011'!V30+'2011-2012'!R26+'2012-2013'!R26+'2013-2014'!R26+'2014-2015'!R26+'2015-2016'!R26)</f>
        <v>0</v>
      </c>
      <c r="AU34" s="98">
        <f>SUM('2010-2011'!W30+'2011-2012'!S26+'2012-2013'!S26+'2013-2014'!S26+'2014-2015'!S26+'2015-2016'!S26)</f>
        <v>3</v>
      </c>
      <c r="AV34" s="97">
        <f>SUM('2011-2012'!T26)</f>
        <v>0</v>
      </c>
      <c r="AW34" s="98">
        <f>SUM('2011-2012'!U26)</f>
        <v>2</v>
      </c>
      <c r="AX34" s="97">
        <f>SUM('2012-2013'!T26+'2013-2014'!T26+'2014-2015'!T26+'2015-2016'!T26)</f>
        <v>1</v>
      </c>
      <c r="AY34" s="98">
        <f>SUM('2012-2013'!U26+'2013-2014'!U26+'2014-2015'!U26+'2015-2016'!U26)</f>
        <v>1</v>
      </c>
      <c r="AZ34" s="97">
        <f>SUM('2013-2014'!P26)</f>
        <v>0</v>
      </c>
      <c r="BA34" s="98">
        <f>SUM('2013-2014'!Q26)</f>
        <v>0</v>
      </c>
      <c r="BB34" s="97">
        <f>SUM('2013-2014'!R26+'2014-2015'!P26+'2015-2016'!P26)</f>
        <v>0</v>
      </c>
      <c r="BC34" s="98">
        <f>SUM('2013-2014'!S26+'2014-2015'!Q26+'2015-2016'!Q26)</f>
        <v>0</v>
      </c>
      <c r="BD34" s="97">
        <f>SUM('2015-2016'!N26)</f>
        <v>0</v>
      </c>
      <c r="BE34" s="98">
        <f>SUM('2015-2016'!O26)</f>
        <v>0</v>
      </c>
      <c r="BF34" s="97">
        <f>SUM('2015-2016'!J26)</f>
        <v>0</v>
      </c>
      <c r="BG34" s="98">
        <f>SUM('2015-2016'!K26)</f>
        <v>0</v>
      </c>
      <c r="BH34" s="101" t="s">
        <v>10</v>
      </c>
      <c r="BI34" s="102"/>
      <c r="BJ34" s="103"/>
      <c r="BK34" s="103"/>
      <c r="BL34" s="103"/>
      <c r="BM34" s="103"/>
      <c r="BN34" s="103"/>
      <c r="BO34" s="103"/>
    </row>
    <row r="35" spans="1:67" s="91" customFormat="1" ht="16.5" customHeight="1">
      <c r="A35" s="278"/>
      <c r="B35" s="271">
        <f>SUM(B34:C34)</f>
        <v>1</v>
      </c>
      <c r="C35" s="273"/>
      <c r="D35" s="271">
        <f>SUM(D34:E34)</f>
        <v>6</v>
      </c>
      <c r="E35" s="273"/>
      <c r="F35" s="271">
        <f>SUM(F34:G34)</f>
        <v>5</v>
      </c>
      <c r="G35" s="273"/>
      <c r="H35" s="271">
        <f>SUM(H34:I34)</f>
        <v>9</v>
      </c>
      <c r="I35" s="273"/>
      <c r="J35" s="271">
        <f>SUM(J34:K34)</f>
        <v>0</v>
      </c>
      <c r="K35" s="273"/>
      <c r="L35" s="271">
        <f>SUM(L34:M34)</f>
        <v>7</v>
      </c>
      <c r="M35" s="273"/>
      <c r="N35" s="271">
        <f>SUM(N34:O34)</f>
        <v>5</v>
      </c>
      <c r="O35" s="273"/>
      <c r="P35" s="105"/>
      <c r="Q35" s="106"/>
      <c r="R35" s="271">
        <f>SUM(R34:S34)</f>
        <v>0</v>
      </c>
      <c r="S35" s="273"/>
      <c r="T35" s="271">
        <f>SUM(T34:U34)</f>
        <v>2</v>
      </c>
      <c r="U35" s="273"/>
      <c r="V35" s="271">
        <f>SUM(V34:W34)</f>
        <v>0</v>
      </c>
      <c r="W35" s="273"/>
      <c r="X35" s="271">
        <f>SUM(X34:Y34)</f>
        <v>0</v>
      </c>
      <c r="Y35" s="273"/>
      <c r="Z35" s="271">
        <f>SUM(Z34:AA34)</f>
        <v>2</v>
      </c>
      <c r="AA35" s="273"/>
      <c r="AB35" s="271">
        <f>SUM(AB34:AC34)</f>
        <v>2</v>
      </c>
      <c r="AC35" s="273"/>
      <c r="AD35" s="271">
        <f>SUM(AD34:AE34)</f>
        <v>0</v>
      </c>
      <c r="AE35" s="273"/>
      <c r="AF35" s="271">
        <f>SUM(AF34:AG34)</f>
        <v>2</v>
      </c>
      <c r="AG35" s="273"/>
      <c r="AH35" s="271">
        <f>SUM(AH34:AI34)</f>
        <v>0</v>
      </c>
      <c r="AI35" s="273"/>
      <c r="AJ35" s="271">
        <f>SUM(AJ34:AK34)</f>
        <v>1</v>
      </c>
      <c r="AK35" s="273"/>
      <c r="AL35" s="271">
        <f>SUM(AL34:AM34)</f>
        <v>2</v>
      </c>
      <c r="AM35" s="273"/>
      <c r="AN35" s="271">
        <f>SUM(AN34:AO34)</f>
        <v>2</v>
      </c>
      <c r="AO35" s="273"/>
      <c r="AP35" s="271">
        <f>SUM(AP34:AQ34)</f>
        <v>0</v>
      </c>
      <c r="AQ35" s="273"/>
      <c r="AR35" s="271">
        <f>SUM(AR34:AS34)</f>
        <v>1</v>
      </c>
      <c r="AS35" s="273"/>
      <c r="AT35" s="271">
        <f>SUM(AT34:AU34)</f>
        <v>3</v>
      </c>
      <c r="AU35" s="273"/>
      <c r="AV35" s="271">
        <f>SUM(AV34:AW34)</f>
        <v>2</v>
      </c>
      <c r="AW35" s="273"/>
      <c r="AX35" s="271">
        <f>SUM(AX34:AY34)</f>
        <v>2</v>
      </c>
      <c r="AY35" s="273"/>
      <c r="AZ35" s="271">
        <f>SUM(AZ34:BA34)</f>
        <v>0</v>
      </c>
      <c r="BA35" s="273"/>
      <c r="BB35" s="271">
        <f>SUM(BB34:BC34)</f>
        <v>0</v>
      </c>
      <c r="BC35" s="273"/>
      <c r="BD35" s="271">
        <f>SUM(BD34:BE34)</f>
        <v>0</v>
      </c>
      <c r="BE35" s="273"/>
      <c r="BF35" s="271">
        <f>SUM(BF34:BG34)</f>
        <v>0</v>
      </c>
      <c r="BG35" s="273"/>
      <c r="BH35" s="107" t="s">
        <v>14</v>
      </c>
      <c r="BI35" s="108">
        <f>SUM(B35:BG35)</f>
        <v>54</v>
      </c>
      <c r="BJ35" s="90"/>
      <c r="BK35" s="90"/>
      <c r="BL35" s="90"/>
      <c r="BM35" s="90"/>
      <c r="BN35" s="90"/>
      <c r="BO35" s="90"/>
    </row>
    <row r="36" spans="1:67" s="91" customFormat="1" ht="16.5" customHeight="1">
      <c r="A36" s="276" t="s">
        <v>43</v>
      </c>
      <c r="B36" s="84">
        <f>'2005-2006'!B36</f>
        <v>0</v>
      </c>
      <c r="C36" s="85">
        <f>'2005-2006'!C36</f>
        <v>0</v>
      </c>
      <c r="D36" s="159">
        <f>'2005-2006'!D36</f>
        <v>0</v>
      </c>
      <c r="E36" s="160">
        <f>'2005-2006'!E36</f>
        <v>0</v>
      </c>
      <c r="F36" s="159">
        <f>'2005-2006'!F36</f>
        <v>0</v>
      </c>
      <c r="G36" s="160">
        <f>'2005-2006'!G36</f>
        <v>0</v>
      </c>
      <c r="H36" s="159">
        <f>'2005-2006'!H36</f>
        <v>0</v>
      </c>
      <c r="I36" s="160">
        <f>'2005-2006'!I36</f>
        <v>1</v>
      </c>
      <c r="J36" s="84">
        <f>'2005-2006'!J36</f>
        <v>1</v>
      </c>
      <c r="K36" s="85">
        <f>'2005-2006'!K36</f>
        <v>1</v>
      </c>
      <c r="L36" s="84">
        <f>'2005-2006'!L36</f>
        <v>0</v>
      </c>
      <c r="M36" s="85">
        <f>'2005-2006'!M36</f>
        <v>0</v>
      </c>
      <c r="N36" s="84">
        <f>'2005-2006'!N36</f>
        <v>0</v>
      </c>
      <c r="O36" s="85">
        <f>'2005-2006'!O36</f>
        <v>0</v>
      </c>
      <c r="P36" s="159">
        <f>'2005-2006'!P36</f>
        <v>0</v>
      </c>
      <c r="Q36" s="160">
        <f>'2005-2006'!Q36</f>
        <v>0</v>
      </c>
      <c r="R36" s="86"/>
      <c r="S36" s="87"/>
      <c r="T36" s="84">
        <f>'2005-2006'!T36</f>
        <v>0</v>
      </c>
      <c r="U36" s="85">
        <f>'2005-2006'!U36</f>
        <v>0</v>
      </c>
      <c r="V36" s="84">
        <v>0</v>
      </c>
      <c r="W36" s="85">
        <v>0</v>
      </c>
      <c r="X36" s="84">
        <v>0</v>
      </c>
      <c r="Y36" s="85">
        <v>0</v>
      </c>
      <c r="Z36" s="84">
        <v>0</v>
      </c>
      <c r="AA36" s="85">
        <v>0</v>
      </c>
      <c r="AB36" s="84">
        <v>0</v>
      </c>
      <c r="AC36" s="85">
        <v>0</v>
      </c>
      <c r="AD36" s="84">
        <v>0</v>
      </c>
      <c r="AE36" s="85">
        <v>0</v>
      </c>
      <c r="AF36" s="84">
        <v>0</v>
      </c>
      <c r="AG36" s="85">
        <v>0</v>
      </c>
      <c r="AH36" s="84">
        <v>0</v>
      </c>
      <c r="AI36" s="85">
        <v>0</v>
      </c>
      <c r="AJ36" s="84">
        <v>0</v>
      </c>
      <c r="AK36" s="85">
        <v>0</v>
      </c>
      <c r="AL36" s="84">
        <v>0</v>
      </c>
      <c r="AM36" s="85">
        <v>0</v>
      </c>
      <c r="AN36" s="159">
        <v>0</v>
      </c>
      <c r="AO36" s="160">
        <v>0</v>
      </c>
      <c r="AP36" s="84">
        <v>0</v>
      </c>
      <c r="AQ36" s="85">
        <v>0</v>
      </c>
      <c r="AR36" s="84">
        <v>0</v>
      </c>
      <c r="AS36" s="85">
        <v>0</v>
      </c>
      <c r="AT36" s="159">
        <v>0</v>
      </c>
      <c r="AU36" s="160">
        <v>0</v>
      </c>
      <c r="AV36" s="84">
        <v>0</v>
      </c>
      <c r="AW36" s="85">
        <v>0</v>
      </c>
      <c r="AX36" s="159">
        <v>0</v>
      </c>
      <c r="AY36" s="160">
        <v>0</v>
      </c>
      <c r="AZ36" s="84">
        <v>0</v>
      </c>
      <c r="BA36" s="85">
        <v>0</v>
      </c>
      <c r="BB36" s="159">
        <v>0</v>
      </c>
      <c r="BC36" s="160">
        <v>0</v>
      </c>
      <c r="BD36" s="159">
        <v>0</v>
      </c>
      <c r="BE36" s="160">
        <v>0</v>
      </c>
      <c r="BF36" s="159">
        <v>0</v>
      </c>
      <c r="BG36" s="160">
        <v>0</v>
      </c>
      <c r="BH36" s="88" t="s">
        <v>8</v>
      </c>
      <c r="BI36" s="89"/>
      <c r="BJ36" s="90"/>
      <c r="BK36" s="90"/>
      <c r="BL36" s="90"/>
      <c r="BM36" s="90"/>
      <c r="BN36" s="90"/>
      <c r="BO36" s="90"/>
    </row>
    <row r="37" spans="1:67" s="91" customFormat="1" ht="16.5" customHeight="1">
      <c r="A37" s="277"/>
      <c r="B37" s="92">
        <f>'2005-2006'!B37</f>
        <v>0</v>
      </c>
      <c r="C37" s="93">
        <f>'2005-2006'!C37</f>
        <v>0</v>
      </c>
      <c r="D37" s="166">
        <f>'2005-2006'!D37</f>
        <v>0</v>
      </c>
      <c r="E37" s="167">
        <f>'2005-2006'!E37</f>
        <v>0</v>
      </c>
      <c r="F37" s="166">
        <f>'2005-2006'!F37</f>
        <v>0</v>
      </c>
      <c r="G37" s="167">
        <f>'2005-2006'!G37</f>
        <v>0</v>
      </c>
      <c r="H37" s="166">
        <f>'2005-2006'!H37</f>
        <v>0</v>
      </c>
      <c r="I37" s="167">
        <f>'2005-2006'!I37</f>
        <v>0</v>
      </c>
      <c r="J37" s="92">
        <f>'2005-2006'!J37</f>
        <v>0</v>
      </c>
      <c r="K37" s="93">
        <f>'2005-2006'!K37</f>
        <v>0</v>
      </c>
      <c r="L37" s="92">
        <f>'2005-2006'!L37</f>
        <v>0</v>
      </c>
      <c r="M37" s="93">
        <f>'2005-2006'!M37</f>
        <v>0</v>
      </c>
      <c r="N37" s="92">
        <f>'2005-2006'!N37</f>
        <v>0</v>
      </c>
      <c r="O37" s="93">
        <f>'2005-2006'!O37</f>
        <v>0</v>
      </c>
      <c r="P37" s="166">
        <f>'2005-2006'!P37</f>
        <v>0</v>
      </c>
      <c r="Q37" s="167">
        <f>'2005-2006'!Q37</f>
        <v>0</v>
      </c>
      <c r="R37" s="94"/>
      <c r="S37" s="95"/>
      <c r="T37" s="92">
        <f>'2005-2006'!T37</f>
        <v>0</v>
      </c>
      <c r="U37" s="93">
        <f>'2005-2006'!U37</f>
        <v>0</v>
      </c>
      <c r="V37" s="92">
        <v>0</v>
      </c>
      <c r="W37" s="93">
        <v>0</v>
      </c>
      <c r="X37" s="92">
        <v>0</v>
      </c>
      <c r="Y37" s="93">
        <v>0</v>
      </c>
      <c r="Z37" s="92">
        <v>0</v>
      </c>
      <c r="AA37" s="93">
        <v>0</v>
      </c>
      <c r="AB37" s="92">
        <v>0</v>
      </c>
      <c r="AC37" s="93">
        <v>0</v>
      </c>
      <c r="AD37" s="92">
        <v>0</v>
      </c>
      <c r="AE37" s="93">
        <v>0</v>
      </c>
      <c r="AF37" s="92">
        <v>0</v>
      </c>
      <c r="AG37" s="93">
        <v>0</v>
      </c>
      <c r="AH37" s="92">
        <v>0</v>
      </c>
      <c r="AI37" s="93">
        <v>0</v>
      </c>
      <c r="AJ37" s="92">
        <v>0</v>
      </c>
      <c r="AK37" s="93">
        <v>0</v>
      </c>
      <c r="AL37" s="92">
        <v>0</v>
      </c>
      <c r="AM37" s="93">
        <v>0</v>
      </c>
      <c r="AN37" s="166">
        <v>0</v>
      </c>
      <c r="AO37" s="167">
        <v>0</v>
      </c>
      <c r="AP37" s="92">
        <v>0</v>
      </c>
      <c r="AQ37" s="93">
        <v>0</v>
      </c>
      <c r="AR37" s="92">
        <v>0</v>
      </c>
      <c r="AS37" s="93">
        <v>0</v>
      </c>
      <c r="AT37" s="166">
        <v>0</v>
      </c>
      <c r="AU37" s="167">
        <v>0</v>
      </c>
      <c r="AV37" s="92">
        <v>0</v>
      </c>
      <c r="AW37" s="93">
        <v>0</v>
      </c>
      <c r="AX37" s="166">
        <v>0</v>
      </c>
      <c r="AY37" s="167">
        <v>0</v>
      </c>
      <c r="AZ37" s="92">
        <v>0</v>
      </c>
      <c r="BA37" s="93">
        <v>0</v>
      </c>
      <c r="BB37" s="166">
        <v>0</v>
      </c>
      <c r="BC37" s="167">
        <v>0</v>
      </c>
      <c r="BD37" s="166">
        <v>0</v>
      </c>
      <c r="BE37" s="167">
        <v>0</v>
      </c>
      <c r="BF37" s="166">
        <v>0</v>
      </c>
      <c r="BG37" s="167">
        <v>0</v>
      </c>
      <c r="BH37" s="88" t="s">
        <v>9</v>
      </c>
      <c r="BI37" s="96"/>
      <c r="BJ37" s="90"/>
      <c r="BK37" s="90"/>
      <c r="BL37" s="90"/>
      <c r="BM37" s="90"/>
      <c r="BN37" s="90"/>
      <c r="BO37" s="90"/>
    </row>
    <row r="38" spans="1:67" s="104" customFormat="1" ht="16.5" customHeight="1">
      <c r="A38" s="277"/>
      <c r="B38" s="97">
        <f>SUM(B36:B37)</f>
        <v>0</v>
      </c>
      <c r="C38" s="98">
        <f>SUM(C36:C37)</f>
        <v>0</v>
      </c>
      <c r="D38" s="171">
        <f>SUM(D36:D37)</f>
        <v>0</v>
      </c>
      <c r="E38" s="172">
        <f>SUM(E36:E37)</f>
        <v>0</v>
      </c>
      <c r="F38" s="171">
        <f aca="true" t="shared" si="18" ref="F38:AE38">SUM(F36:F37)</f>
        <v>0</v>
      </c>
      <c r="G38" s="172">
        <f t="shared" si="18"/>
        <v>0</v>
      </c>
      <c r="H38" s="171">
        <f t="shared" si="18"/>
        <v>0</v>
      </c>
      <c r="I38" s="172">
        <f t="shared" si="18"/>
        <v>1</v>
      </c>
      <c r="J38" s="97">
        <f t="shared" si="18"/>
        <v>1</v>
      </c>
      <c r="K38" s="98">
        <f t="shared" si="18"/>
        <v>1</v>
      </c>
      <c r="L38" s="97">
        <f t="shared" si="18"/>
        <v>0</v>
      </c>
      <c r="M38" s="98">
        <f t="shared" si="18"/>
        <v>0</v>
      </c>
      <c r="N38" s="97">
        <f>SUM(N36:N37)</f>
        <v>0</v>
      </c>
      <c r="O38" s="98">
        <f>SUM(O36:O37)</f>
        <v>0</v>
      </c>
      <c r="P38" s="171">
        <f t="shared" si="18"/>
        <v>0</v>
      </c>
      <c r="Q38" s="172">
        <f t="shared" si="18"/>
        <v>0</v>
      </c>
      <c r="R38" s="99"/>
      <c r="S38" s="100"/>
      <c r="T38" s="97">
        <f t="shared" si="18"/>
        <v>0</v>
      </c>
      <c r="U38" s="98">
        <f t="shared" si="18"/>
        <v>0</v>
      </c>
      <c r="V38" s="97">
        <f t="shared" si="18"/>
        <v>0</v>
      </c>
      <c r="W38" s="98">
        <f t="shared" si="18"/>
        <v>0</v>
      </c>
      <c r="X38" s="97">
        <f t="shared" si="18"/>
        <v>0</v>
      </c>
      <c r="Y38" s="98">
        <f t="shared" si="18"/>
        <v>0</v>
      </c>
      <c r="Z38" s="97">
        <f t="shared" si="18"/>
        <v>0</v>
      </c>
      <c r="AA38" s="98">
        <f t="shared" si="18"/>
        <v>0</v>
      </c>
      <c r="AB38" s="97">
        <f t="shared" si="18"/>
        <v>0</v>
      </c>
      <c r="AC38" s="98">
        <f t="shared" si="18"/>
        <v>0</v>
      </c>
      <c r="AD38" s="97">
        <f t="shared" si="18"/>
        <v>0</v>
      </c>
      <c r="AE38" s="98">
        <f t="shared" si="18"/>
        <v>0</v>
      </c>
      <c r="AF38" s="97">
        <f aca="true" t="shared" si="19" ref="AF38:AO38">SUM(AF36:AF37)</f>
        <v>0</v>
      </c>
      <c r="AG38" s="98">
        <f t="shared" si="19"/>
        <v>0</v>
      </c>
      <c r="AH38" s="97">
        <f t="shared" si="19"/>
        <v>0</v>
      </c>
      <c r="AI38" s="98">
        <f t="shared" si="19"/>
        <v>0</v>
      </c>
      <c r="AJ38" s="97">
        <f t="shared" si="19"/>
        <v>0</v>
      </c>
      <c r="AK38" s="98">
        <f t="shared" si="19"/>
        <v>0</v>
      </c>
      <c r="AL38" s="97">
        <f t="shared" si="19"/>
        <v>0</v>
      </c>
      <c r="AM38" s="98">
        <f t="shared" si="19"/>
        <v>0</v>
      </c>
      <c r="AN38" s="171">
        <f t="shared" si="19"/>
        <v>0</v>
      </c>
      <c r="AO38" s="172">
        <f t="shared" si="19"/>
        <v>0</v>
      </c>
      <c r="AP38" s="97">
        <f aca="true" t="shared" si="20" ref="AP38:AU38">SUM(AP36:AP37)</f>
        <v>0</v>
      </c>
      <c r="AQ38" s="98">
        <f t="shared" si="20"/>
        <v>0</v>
      </c>
      <c r="AR38" s="97">
        <f t="shared" si="20"/>
        <v>0</v>
      </c>
      <c r="AS38" s="98">
        <f t="shared" si="20"/>
        <v>0</v>
      </c>
      <c r="AT38" s="171">
        <f t="shared" si="20"/>
        <v>0</v>
      </c>
      <c r="AU38" s="172">
        <f t="shared" si="20"/>
        <v>0</v>
      </c>
      <c r="AV38" s="97">
        <f aca="true" t="shared" si="21" ref="AV38:BA38">SUM(AV36:AV37)</f>
        <v>0</v>
      </c>
      <c r="AW38" s="98">
        <f t="shared" si="21"/>
        <v>0</v>
      </c>
      <c r="AX38" s="171">
        <f t="shared" si="21"/>
        <v>0</v>
      </c>
      <c r="AY38" s="172">
        <f t="shared" si="21"/>
        <v>0</v>
      </c>
      <c r="AZ38" s="97">
        <f t="shared" si="21"/>
        <v>0</v>
      </c>
      <c r="BA38" s="98">
        <f t="shared" si="21"/>
        <v>0</v>
      </c>
      <c r="BB38" s="171">
        <f aca="true" t="shared" si="22" ref="BB38:BG38">SUM(BB36:BB37)</f>
        <v>0</v>
      </c>
      <c r="BC38" s="172">
        <f t="shared" si="22"/>
        <v>0</v>
      </c>
      <c r="BD38" s="171">
        <f t="shared" si="22"/>
        <v>0</v>
      </c>
      <c r="BE38" s="172">
        <f t="shared" si="22"/>
        <v>0</v>
      </c>
      <c r="BF38" s="171">
        <f t="shared" si="22"/>
        <v>0</v>
      </c>
      <c r="BG38" s="172">
        <f t="shared" si="22"/>
        <v>0</v>
      </c>
      <c r="BH38" s="101" t="s">
        <v>10</v>
      </c>
      <c r="BI38" s="102"/>
      <c r="BJ38" s="103"/>
      <c r="BK38" s="103"/>
      <c r="BL38" s="103"/>
      <c r="BM38" s="103"/>
      <c r="BN38" s="103"/>
      <c r="BO38" s="103"/>
    </row>
    <row r="39" spans="1:67" s="91" customFormat="1" ht="16.5" customHeight="1">
      <c r="A39" s="278"/>
      <c r="B39" s="271">
        <f>SUM(B38:C38)</f>
        <v>0</v>
      </c>
      <c r="C39" s="273"/>
      <c r="D39" s="263">
        <f>SUM(D38:E38)</f>
        <v>0</v>
      </c>
      <c r="E39" s="270"/>
      <c r="F39" s="263">
        <f>SUM(F38:G38)</f>
        <v>0</v>
      </c>
      <c r="G39" s="270"/>
      <c r="H39" s="263">
        <f>SUM(H38:I38)</f>
        <v>1</v>
      </c>
      <c r="I39" s="270"/>
      <c r="J39" s="271">
        <f>SUM(J38:K38)</f>
        <v>2</v>
      </c>
      <c r="K39" s="273"/>
      <c r="L39" s="271">
        <f>SUM(L38:M38)</f>
        <v>0</v>
      </c>
      <c r="M39" s="273"/>
      <c r="N39" s="271">
        <f>SUM(N38:O38)</f>
        <v>0</v>
      </c>
      <c r="O39" s="273"/>
      <c r="P39" s="263">
        <f>SUM(P38:Q38)</f>
        <v>0</v>
      </c>
      <c r="Q39" s="270"/>
      <c r="R39" s="105"/>
      <c r="S39" s="106"/>
      <c r="T39" s="271">
        <f>SUM(T38:U38)</f>
        <v>0</v>
      </c>
      <c r="U39" s="273"/>
      <c r="V39" s="271">
        <f>SUM(V38:W38)</f>
        <v>0</v>
      </c>
      <c r="W39" s="273"/>
      <c r="X39" s="271">
        <f>SUM(X38:Y38)</f>
        <v>0</v>
      </c>
      <c r="Y39" s="273"/>
      <c r="Z39" s="271">
        <f>SUM(Z38:AA38)</f>
        <v>0</v>
      </c>
      <c r="AA39" s="273"/>
      <c r="AB39" s="271">
        <f>SUM(AB38:AC38)</f>
        <v>0</v>
      </c>
      <c r="AC39" s="273"/>
      <c r="AD39" s="271">
        <f>SUM(AD38:AE38)</f>
        <v>0</v>
      </c>
      <c r="AE39" s="273"/>
      <c r="AF39" s="271">
        <f>SUM(AF38:AG38)</f>
        <v>0</v>
      </c>
      <c r="AG39" s="273"/>
      <c r="AH39" s="271">
        <f>SUM(AH38:AI38)</f>
        <v>0</v>
      </c>
      <c r="AI39" s="273"/>
      <c r="AJ39" s="271">
        <f>SUM(AJ38:AK38)</f>
        <v>0</v>
      </c>
      <c r="AK39" s="273"/>
      <c r="AL39" s="271">
        <f>SUM(AL38:AM38)</f>
        <v>0</v>
      </c>
      <c r="AM39" s="273"/>
      <c r="AN39" s="263">
        <f>SUM(AN38:AO38)</f>
        <v>0</v>
      </c>
      <c r="AO39" s="270"/>
      <c r="AP39" s="271">
        <f>SUM(AP38:AQ38)</f>
        <v>0</v>
      </c>
      <c r="AQ39" s="273"/>
      <c r="AR39" s="271">
        <f>SUM(AR38:AS38)</f>
        <v>0</v>
      </c>
      <c r="AS39" s="273"/>
      <c r="AT39" s="263">
        <f>SUM(AT38:AU38)</f>
        <v>0</v>
      </c>
      <c r="AU39" s="270"/>
      <c r="AV39" s="271">
        <f>SUM(AV38:AW38)</f>
        <v>0</v>
      </c>
      <c r="AW39" s="273"/>
      <c r="AX39" s="263">
        <f>SUM(AX38:AY38)</f>
        <v>0</v>
      </c>
      <c r="AY39" s="270"/>
      <c r="AZ39" s="271">
        <f>SUM(AZ38:BA38)</f>
        <v>0</v>
      </c>
      <c r="BA39" s="273"/>
      <c r="BB39" s="263">
        <f>SUM(BB38:BC38)</f>
        <v>0</v>
      </c>
      <c r="BC39" s="270"/>
      <c r="BD39" s="263">
        <f>SUM(BD38:BE38)</f>
        <v>0</v>
      </c>
      <c r="BE39" s="270"/>
      <c r="BF39" s="263">
        <f>SUM(BF38:BG38)</f>
        <v>0</v>
      </c>
      <c r="BG39" s="270"/>
      <c r="BH39" s="107" t="s">
        <v>14</v>
      </c>
      <c r="BI39" s="108">
        <f>SUM(B39:BG39)</f>
        <v>3</v>
      </c>
      <c r="BJ39" s="90"/>
      <c r="BK39" s="90"/>
      <c r="BL39" s="90"/>
      <c r="BM39" s="90"/>
      <c r="BN39" s="90"/>
      <c r="BO39" s="90"/>
    </row>
    <row r="40" spans="1:67" s="91" customFormat="1" ht="16.5" customHeight="1">
      <c r="A40" s="276" t="s">
        <v>38</v>
      </c>
      <c r="B40" s="84">
        <f>SUM('2005-2006'!B40+'2007-2008'!B48+'2008-2009'!B48)</f>
        <v>0</v>
      </c>
      <c r="C40" s="85">
        <f>SUM('2005-2006'!C40+'2007-2008'!C48+'2008-2009'!C48)</f>
        <v>0</v>
      </c>
      <c r="D40" s="159">
        <f>SUM('2005-2006'!D40+'2006-2007'!D40+'2007-2008'!D48+'2008-2009'!D48+'2009-2010'!D36)</f>
        <v>0</v>
      </c>
      <c r="E40" s="160">
        <f>SUM('2005-2006'!E40+'2006-2007'!E40+'2007-2008'!E48+'2008-2009'!E48+'2009-2010'!E36)</f>
        <v>2</v>
      </c>
      <c r="F40" s="159">
        <f>SUM('2005-2006'!F40+'2006-2007'!F40+'2007-2008'!F48+'2008-2009'!F48+'2009-2010'!F36)</f>
        <v>0</v>
      </c>
      <c r="G40" s="160">
        <f>SUM('2005-2006'!G40+'2006-2007'!G40+'2007-2008'!G48+'2008-2009'!G48+'2009-2010'!G36)</f>
        <v>2</v>
      </c>
      <c r="H40" s="159">
        <f>SUM('2005-2006'!H40+'2007-2008'!J48+'2008-2009'!J48)</f>
        <v>2</v>
      </c>
      <c r="I40" s="160">
        <f>SUM('2005-2006'!I40+'2007-2008'!K48+'2008-2009'!K48)</f>
        <v>0</v>
      </c>
      <c r="J40" s="84">
        <f>'2005-2006'!J40</f>
        <v>1</v>
      </c>
      <c r="K40" s="85">
        <f>'2005-2006'!K40</f>
        <v>0</v>
      </c>
      <c r="L40" s="84">
        <f>SUM('2005-2006'!L40+'2006-2007'!L40+'2007-2008'!N48+'2008-2009'!N48+'2009-2010'!J36)</f>
        <v>2</v>
      </c>
      <c r="M40" s="85">
        <f>SUM('2005-2006'!M40+'2006-2007'!M40+'2007-2008'!O48+'2008-2009'!O48+'2009-2010'!K36)</f>
        <v>2</v>
      </c>
      <c r="N40" s="84">
        <f>SUM('2005-2006'!N40+'2006-2007'!N40+'2007-2008'!R48+'2008-2009'!R48)</f>
        <v>1</v>
      </c>
      <c r="O40" s="85">
        <f>SUM('2005-2006'!O40+'2006-2007'!O40+'2007-2008'!S48+'2008-2009'!S48)</f>
        <v>0</v>
      </c>
      <c r="P40" s="159">
        <f>SUM('2005-2006'!P40+'2006-2007'!P40+'2007-2008'!T48+'2008-2009'!T48+'2009-2010'!N36)</f>
        <v>1</v>
      </c>
      <c r="Q40" s="160">
        <f>SUM('2005-2006'!Q40+'2006-2007'!Q40+'2007-2008'!U48+'2008-2009'!U48+'2009-2010'!O36)</f>
        <v>1</v>
      </c>
      <c r="R40" s="84">
        <f>'2005-2006'!R40</f>
        <v>0</v>
      </c>
      <c r="S40" s="85">
        <f>'2005-2006'!S40</f>
        <v>0</v>
      </c>
      <c r="T40" s="86"/>
      <c r="U40" s="87"/>
      <c r="V40" s="84">
        <f>'2006-2007'!B40</f>
        <v>0</v>
      </c>
      <c r="W40" s="85">
        <f>'2006-2007'!C40</f>
        <v>0</v>
      </c>
      <c r="X40" s="84">
        <f>SUM('2006-2007'!H40+'2007-2008'!H48+'2008-2009'!H48)</f>
        <v>1</v>
      </c>
      <c r="Y40" s="85">
        <f>SUM('2006-2007'!I40+'2007-2008'!I48+'2008-2009'!I48)</f>
        <v>2</v>
      </c>
      <c r="Z40" s="84">
        <f>SUM('2006-2007'!J40+'2007-2008'!L48+'2008-2009'!L48)</f>
        <v>0</v>
      </c>
      <c r="AA40" s="85">
        <f>SUM('2006-2007'!K40+'2007-2008'!M48+'2008-2009'!M48)</f>
        <v>1</v>
      </c>
      <c r="AB40" s="84">
        <f>SUM('2006-2007'!R40+'2007-2008'!V48+'2008-2009'!V48)</f>
        <v>0</v>
      </c>
      <c r="AC40" s="85">
        <f>SUM('2006-2007'!S40+'2007-2008'!W48+'2008-2009'!W48)</f>
        <v>1</v>
      </c>
      <c r="AD40" s="84">
        <f>SUM('2007-2008'!P48+'2008-2009'!P48)</f>
        <v>0</v>
      </c>
      <c r="AE40" s="85">
        <f>SUM('2007-2008'!Q48+'2008-2009'!Q48)</f>
        <v>0</v>
      </c>
      <c r="AF40" s="84">
        <f>SUM('2008-2009'!Z48+'2009-2010'!T36)</f>
        <v>0</v>
      </c>
      <c r="AG40" s="85">
        <f>SUM('2008-2009'!AA48+'2009-2010'!U36)</f>
        <v>2</v>
      </c>
      <c r="AH40" s="84">
        <f>SUM('2008-2009'!AB48)</f>
        <v>1</v>
      </c>
      <c r="AI40" s="85">
        <f>SUM('2008-2009'!AC48)</f>
        <v>0</v>
      </c>
      <c r="AJ40" s="84">
        <f>SUM('2009-2010'!H36)</f>
        <v>0</v>
      </c>
      <c r="AK40" s="85">
        <f>SUM('2009-2010'!I36)</f>
        <v>0</v>
      </c>
      <c r="AL40" s="84">
        <f>SUM('2009-2010'!L36)</f>
        <v>0</v>
      </c>
      <c r="AM40" s="85">
        <f>SUM('2009-2010'!M36)</f>
        <v>0</v>
      </c>
      <c r="AN40" s="159">
        <f>SUM('2009-2010'!B36)</f>
        <v>0</v>
      </c>
      <c r="AO40" s="160">
        <f>SUM('2009-2010'!C36)</f>
        <v>1</v>
      </c>
      <c r="AP40" s="84">
        <f>SUM('2009-2010'!P36)</f>
        <v>0</v>
      </c>
      <c r="AQ40" s="85">
        <f>SUM('2009-2010'!Q36)</f>
        <v>1</v>
      </c>
      <c r="AR40" s="84">
        <v>0</v>
      </c>
      <c r="AS40" s="85">
        <v>0</v>
      </c>
      <c r="AT40" s="159">
        <v>0</v>
      </c>
      <c r="AU40" s="160">
        <v>0</v>
      </c>
      <c r="AV40" s="84">
        <v>0</v>
      </c>
      <c r="AW40" s="85">
        <v>0</v>
      </c>
      <c r="AX40" s="159">
        <v>0</v>
      </c>
      <c r="AY40" s="160">
        <v>0</v>
      </c>
      <c r="AZ40" s="84">
        <v>0</v>
      </c>
      <c r="BA40" s="85">
        <v>0</v>
      </c>
      <c r="BB40" s="159">
        <v>0</v>
      </c>
      <c r="BC40" s="160">
        <v>0</v>
      </c>
      <c r="BD40" s="159">
        <v>0</v>
      </c>
      <c r="BE40" s="160">
        <v>0</v>
      </c>
      <c r="BF40" s="159">
        <v>0</v>
      </c>
      <c r="BG40" s="160">
        <v>0</v>
      </c>
      <c r="BH40" s="88" t="s">
        <v>8</v>
      </c>
      <c r="BI40" s="89"/>
      <c r="BJ40" s="90"/>
      <c r="BK40" s="90"/>
      <c r="BL40" s="90"/>
      <c r="BM40" s="90"/>
      <c r="BN40" s="90"/>
      <c r="BO40" s="90"/>
    </row>
    <row r="41" spans="1:67" s="91" customFormat="1" ht="16.5" customHeight="1">
      <c r="A41" s="277"/>
      <c r="B41" s="92">
        <f>SUM('2005-2006'!B41+'2007-2008'!B49+'2008-2009'!B49)</f>
        <v>0</v>
      </c>
      <c r="C41" s="93">
        <f>SUM('2005-2006'!C41+'2007-2008'!C49+'2008-2009'!C49)</f>
        <v>0</v>
      </c>
      <c r="D41" s="166">
        <f>SUM('2005-2006'!D41+'2006-2007'!D41+'2007-2008'!D49+'2008-2009'!D49+'2009-2010'!D37)</f>
        <v>0</v>
      </c>
      <c r="E41" s="167">
        <f>SUM('2005-2006'!E41+'2006-2007'!E41+'2007-2008'!E49+'2008-2009'!E49+'2009-2010'!E37)</f>
        <v>0</v>
      </c>
      <c r="F41" s="166">
        <f>SUM('2005-2006'!F41+'2006-2007'!F41+'2007-2008'!F49+'2008-2009'!F49+'2009-2010'!F37)</f>
        <v>0</v>
      </c>
      <c r="G41" s="167">
        <f>SUM('2005-2006'!G41+'2006-2007'!G41+'2007-2008'!G49+'2008-2009'!G49+'2009-2010'!G37)</f>
        <v>0</v>
      </c>
      <c r="H41" s="166">
        <f>SUM('2005-2006'!H41+'2007-2008'!J49+'2008-2009'!J49)</f>
        <v>0</v>
      </c>
      <c r="I41" s="167">
        <f>SUM('2005-2006'!I41+'2007-2008'!K49+'2008-2009'!K49)</f>
        <v>0</v>
      </c>
      <c r="J41" s="92">
        <f>'2005-2006'!J41</f>
        <v>0</v>
      </c>
      <c r="K41" s="93">
        <f>'2005-2006'!K41</f>
        <v>0</v>
      </c>
      <c r="L41" s="92">
        <f>SUM('2005-2006'!L41+'2006-2007'!L41+'2007-2008'!N49+'2008-2009'!N49+'2009-2010'!J37)</f>
        <v>0</v>
      </c>
      <c r="M41" s="93">
        <f>SUM('2005-2006'!M41+'2006-2007'!M41+'2007-2008'!O49+'2008-2009'!O49+'2009-2010'!K37)</f>
        <v>0</v>
      </c>
      <c r="N41" s="92">
        <f>SUM('2005-2006'!N41+'2006-2007'!N41+'2007-2008'!R49+'2008-2009'!R49)</f>
        <v>0</v>
      </c>
      <c r="O41" s="93">
        <f>SUM('2005-2006'!O41+'2006-2007'!O41+'2007-2008'!S49+'2008-2009'!S49)</f>
        <v>0</v>
      </c>
      <c r="P41" s="166">
        <f>SUM('2005-2006'!P41+'2006-2007'!P41+'2007-2008'!T49+'2008-2009'!T49+'2009-2010'!N37)</f>
        <v>0</v>
      </c>
      <c r="Q41" s="167">
        <f>SUM('2005-2006'!Q41+'2006-2007'!Q41+'2007-2008'!U49+'2008-2009'!U49+'2009-2010'!O37)</f>
        <v>0</v>
      </c>
      <c r="R41" s="92">
        <f>'2005-2006'!R41</f>
        <v>0</v>
      </c>
      <c r="S41" s="93">
        <f>'2005-2006'!S41</f>
        <v>0</v>
      </c>
      <c r="T41" s="94"/>
      <c r="U41" s="95"/>
      <c r="V41" s="92">
        <f>'2006-2007'!B41</f>
        <v>0</v>
      </c>
      <c r="W41" s="93">
        <f>'2006-2007'!C41</f>
        <v>0</v>
      </c>
      <c r="X41" s="92">
        <f>SUM('2006-2007'!H41+'2007-2008'!H49+'2008-2009'!H49)</f>
        <v>0</v>
      </c>
      <c r="Y41" s="93">
        <f>SUM('2006-2007'!I41+'2007-2008'!I49+'2008-2009'!I49)</f>
        <v>0</v>
      </c>
      <c r="Z41" s="92">
        <f>SUM('2006-2007'!J41+'2007-2008'!L49+'2008-2009'!L49)</f>
        <v>0</v>
      </c>
      <c r="AA41" s="93">
        <f>SUM('2006-2007'!K41+'2007-2008'!M49+'2008-2009'!M49)</f>
        <v>0</v>
      </c>
      <c r="AB41" s="92">
        <f>SUM('2006-2007'!R41+'2007-2008'!V49+'2008-2009'!V49)</f>
        <v>0</v>
      </c>
      <c r="AC41" s="93">
        <f>SUM('2006-2007'!S41+'2007-2008'!W49+'2008-2009'!W49)</f>
        <v>0</v>
      </c>
      <c r="AD41" s="92">
        <f>SUM('2007-2008'!P49+'2008-2009'!P49)</f>
        <v>0</v>
      </c>
      <c r="AE41" s="93">
        <f>SUM('2007-2008'!Q49+'2008-2009'!Q49)</f>
        <v>0</v>
      </c>
      <c r="AF41" s="92">
        <f>SUM('2008-2009'!Z49+'2009-2010'!T37)</f>
        <v>0</v>
      </c>
      <c r="AG41" s="93">
        <f>SUM('2008-2009'!AA49+'2009-2010'!U37)</f>
        <v>0</v>
      </c>
      <c r="AH41" s="92">
        <f>SUM('2008-2009'!AB49)</f>
        <v>0</v>
      </c>
      <c r="AI41" s="93">
        <f>SUM('2008-2009'!AC49)</f>
        <v>0</v>
      </c>
      <c r="AJ41" s="92">
        <f>SUM('2009-2010'!H37)</f>
        <v>0</v>
      </c>
      <c r="AK41" s="93">
        <f>SUM('2009-2010'!I37)</f>
        <v>0</v>
      </c>
      <c r="AL41" s="92">
        <f>SUM('2009-2010'!L37)</f>
        <v>0</v>
      </c>
      <c r="AM41" s="93">
        <f>SUM('2009-2010'!M37)</f>
        <v>0</v>
      </c>
      <c r="AN41" s="166">
        <f>SUM('2009-2010'!B37)</f>
        <v>0</v>
      </c>
      <c r="AO41" s="167">
        <f>SUM('2009-2010'!C37)</f>
        <v>0</v>
      </c>
      <c r="AP41" s="92">
        <f>SUM('2009-2010'!P37)</f>
        <v>0</v>
      </c>
      <c r="AQ41" s="93">
        <f>SUM('2009-2010'!Q37)</f>
        <v>0</v>
      </c>
      <c r="AR41" s="92">
        <v>0</v>
      </c>
      <c r="AS41" s="93">
        <v>0</v>
      </c>
      <c r="AT41" s="166">
        <v>0</v>
      </c>
      <c r="AU41" s="167">
        <v>0</v>
      </c>
      <c r="AV41" s="92">
        <v>0</v>
      </c>
      <c r="AW41" s="93">
        <v>0</v>
      </c>
      <c r="AX41" s="166">
        <v>0</v>
      </c>
      <c r="AY41" s="167">
        <v>0</v>
      </c>
      <c r="AZ41" s="92">
        <v>0</v>
      </c>
      <c r="BA41" s="93">
        <v>0</v>
      </c>
      <c r="BB41" s="166">
        <v>0</v>
      </c>
      <c r="BC41" s="167">
        <v>0</v>
      </c>
      <c r="BD41" s="166">
        <v>0</v>
      </c>
      <c r="BE41" s="167">
        <v>0</v>
      </c>
      <c r="BF41" s="166">
        <v>0</v>
      </c>
      <c r="BG41" s="167">
        <v>0</v>
      </c>
      <c r="BH41" s="88" t="s">
        <v>9</v>
      </c>
      <c r="BI41" s="96"/>
      <c r="BJ41" s="90"/>
      <c r="BK41" s="90"/>
      <c r="BL41" s="90"/>
      <c r="BM41" s="90"/>
      <c r="BN41" s="90"/>
      <c r="BO41" s="90"/>
    </row>
    <row r="42" spans="1:67" s="104" customFormat="1" ht="16.5" customHeight="1">
      <c r="A42" s="277"/>
      <c r="B42" s="97">
        <f aca="true" t="shared" si="23" ref="B42:Q42">SUM(B40:B41)</f>
        <v>0</v>
      </c>
      <c r="C42" s="98">
        <f t="shared" si="23"/>
        <v>0</v>
      </c>
      <c r="D42" s="171">
        <f t="shared" si="23"/>
        <v>0</v>
      </c>
      <c r="E42" s="172">
        <f t="shared" si="23"/>
        <v>2</v>
      </c>
      <c r="F42" s="171">
        <f t="shared" si="23"/>
        <v>0</v>
      </c>
      <c r="G42" s="172">
        <f t="shared" si="23"/>
        <v>2</v>
      </c>
      <c r="H42" s="171">
        <f t="shared" si="23"/>
        <v>2</v>
      </c>
      <c r="I42" s="172">
        <f t="shared" si="23"/>
        <v>0</v>
      </c>
      <c r="J42" s="97">
        <f t="shared" si="23"/>
        <v>1</v>
      </c>
      <c r="K42" s="98">
        <f t="shared" si="23"/>
        <v>0</v>
      </c>
      <c r="L42" s="97">
        <f t="shared" si="23"/>
        <v>2</v>
      </c>
      <c r="M42" s="98">
        <f t="shared" si="23"/>
        <v>2</v>
      </c>
      <c r="N42" s="97">
        <f>SUM(N40:N41)</f>
        <v>1</v>
      </c>
      <c r="O42" s="98">
        <f>SUM(O40:O41)</f>
        <v>0</v>
      </c>
      <c r="P42" s="171">
        <f t="shared" si="23"/>
        <v>1</v>
      </c>
      <c r="Q42" s="172">
        <f t="shared" si="23"/>
        <v>1</v>
      </c>
      <c r="R42" s="97">
        <f>SUM(R40:R41)</f>
        <v>0</v>
      </c>
      <c r="S42" s="98">
        <f>SUM(S40:S41)</f>
        <v>0</v>
      </c>
      <c r="T42" s="99"/>
      <c r="U42" s="100"/>
      <c r="V42" s="97">
        <f aca="true" t="shared" si="24" ref="V42:AI42">SUM(V40:V41)</f>
        <v>0</v>
      </c>
      <c r="W42" s="98">
        <f t="shared" si="24"/>
        <v>0</v>
      </c>
      <c r="X42" s="97">
        <f t="shared" si="24"/>
        <v>1</v>
      </c>
      <c r="Y42" s="98">
        <f t="shared" si="24"/>
        <v>2</v>
      </c>
      <c r="Z42" s="97">
        <f t="shared" si="24"/>
        <v>0</v>
      </c>
      <c r="AA42" s="98">
        <f t="shared" si="24"/>
        <v>1</v>
      </c>
      <c r="AB42" s="97">
        <f t="shared" si="24"/>
        <v>0</v>
      </c>
      <c r="AC42" s="98">
        <f t="shared" si="24"/>
        <v>1</v>
      </c>
      <c r="AD42" s="97">
        <f t="shared" si="24"/>
        <v>0</v>
      </c>
      <c r="AE42" s="98">
        <f t="shared" si="24"/>
        <v>0</v>
      </c>
      <c r="AF42" s="97">
        <f t="shared" si="24"/>
        <v>0</v>
      </c>
      <c r="AG42" s="98">
        <f t="shared" si="24"/>
        <v>2</v>
      </c>
      <c r="AH42" s="97">
        <f t="shared" si="24"/>
        <v>1</v>
      </c>
      <c r="AI42" s="98">
        <f t="shared" si="24"/>
        <v>0</v>
      </c>
      <c r="AJ42" s="97">
        <f aca="true" t="shared" si="25" ref="AJ42:AO42">SUM(AJ40:AJ41)</f>
        <v>0</v>
      </c>
      <c r="AK42" s="98">
        <f t="shared" si="25"/>
        <v>0</v>
      </c>
      <c r="AL42" s="97">
        <f t="shared" si="25"/>
        <v>0</v>
      </c>
      <c r="AM42" s="98">
        <f t="shared" si="25"/>
        <v>0</v>
      </c>
      <c r="AN42" s="171">
        <f t="shared" si="25"/>
        <v>0</v>
      </c>
      <c r="AO42" s="172">
        <f t="shared" si="25"/>
        <v>1</v>
      </c>
      <c r="AP42" s="97">
        <f aca="true" t="shared" si="26" ref="AP42:AU42">SUM(AP40:AP41)</f>
        <v>0</v>
      </c>
      <c r="AQ42" s="98">
        <f t="shared" si="26"/>
        <v>1</v>
      </c>
      <c r="AR42" s="97">
        <f t="shared" si="26"/>
        <v>0</v>
      </c>
      <c r="AS42" s="98">
        <f t="shared" si="26"/>
        <v>0</v>
      </c>
      <c r="AT42" s="171">
        <f t="shared" si="26"/>
        <v>0</v>
      </c>
      <c r="AU42" s="172">
        <f t="shared" si="26"/>
        <v>0</v>
      </c>
      <c r="AV42" s="97">
        <f aca="true" t="shared" si="27" ref="AV42:BA42">SUM(AV40:AV41)</f>
        <v>0</v>
      </c>
      <c r="AW42" s="98">
        <f t="shared" si="27"/>
        <v>0</v>
      </c>
      <c r="AX42" s="171">
        <f t="shared" si="27"/>
        <v>0</v>
      </c>
      <c r="AY42" s="172">
        <f t="shared" si="27"/>
        <v>0</v>
      </c>
      <c r="AZ42" s="97">
        <f t="shared" si="27"/>
        <v>0</v>
      </c>
      <c r="BA42" s="98">
        <f t="shared" si="27"/>
        <v>0</v>
      </c>
      <c r="BB42" s="171">
        <f aca="true" t="shared" si="28" ref="BB42:BG42">SUM(BB40:BB41)</f>
        <v>0</v>
      </c>
      <c r="BC42" s="172">
        <f t="shared" si="28"/>
        <v>0</v>
      </c>
      <c r="BD42" s="171">
        <f t="shared" si="28"/>
        <v>0</v>
      </c>
      <c r="BE42" s="172">
        <f t="shared" si="28"/>
        <v>0</v>
      </c>
      <c r="BF42" s="171">
        <f t="shared" si="28"/>
        <v>0</v>
      </c>
      <c r="BG42" s="172">
        <f t="shared" si="28"/>
        <v>0</v>
      </c>
      <c r="BH42" s="101" t="s">
        <v>10</v>
      </c>
      <c r="BI42" s="102"/>
      <c r="BJ42" s="103"/>
      <c r="BK42" s="103"/>
      <c r="BL42" s="103"/>
      <c r="BM42" s="103"/>
      <c r="BN42" s="103"/>
      <c r="BO42" s="103"/>
    </row>
    <row r="43" spans="1:67" s="91" customFormat="1" ht="16.5" customHeight="1">
      <c r="A43" s="278"/>
      <c r="B43" s="271">
        <f>SUM(B42:C42)</f>
        <v>0</v>
      </c>
      <c r="C43" s="273"/>
      <c r="D43" s="263">
        <f>SUM(D42:E42)</f>
        <v>2</v>
      </c>
      <c r="E43" s="270"/>
      <c r="F43" s="263">
        <f>SUM(F42:G42)</f>
        <v>2</v>
      </c>
      <c r="G43" s="270"/>
      <c r="H43" s="263">
        <f>SUM(H42:I42)</f>
        <v>2</v>
      </c>
      <c r="I43" s="270"/>
      <c r="J43" s="271">
        <f>SUM(J42:K42)</f>
        <v>1</v>
      </c>
      <c r="K43" s="273"/>
      <c r="L43" s="271">
        <f>SUM(L42:M42)</f>
        <v>4</v>
      </c>
      <c r="M43" s="273"/>
      <c r="N43" s="271">
        <f>SUM(N42:O42)</f>
        <v>1</v>
      </c>
      <c r="O43" s="273"/>
      <c r="P43" s="263">
        <f>SUM(P42:Q42)</f>
        <v>2</v>
      </c>
      <c r="Q43" s="270"/>
      <c r="R43" s="271">
        <f>SUM(R42:S42)</f>
        <v>0</v>
      </c>
      <c r="S43" s="273"/>
      <c r="T43" s="105"/>
      <c r="U43" s="106"/>
      <c r="V43" s="271">
        <f>SUM(V42:W42)</f>
        <v>0</v>
      </c>
      <c r="W43" s="273"/>
      <c r="X43" s="271">
        <f>SUM(X42:Y42)</f>
        <v>3</v>
      </c>
      <c r="Y43" s="273"/>
      <c r="Z43" s="271">
        <f>SUM(Z42:AA42)</f>
        <v>1</v>
      </c>
      <c r="AA43" s="273"/>
      <c r="AB43" s="271">
        <f>SUM(AB42:AC42)</f>
        <v>1</v>
      </c>
      <c r="AC43" s="273"/>
      <c r="AD43" s="271">
        <f>SUM(AD42:AE42)</f>
        <v>0</v>
      </c>
      <c r="AE43" s="273"/>
      <c r="AF43" s="271">
        <f>SUM(AF42:AG42)</f>
        <v>2</v>
      </c>
      <c r="AG43" s="273"/>
      <c r="AH43" s="271">
        <f>SUM(AH42:AI42)</f>
        <v>1</v>
      </c>
      <c r="AI43" s="273"/>
      <c r="AJ43" s="271">
        <f>SUM(AJ42:AK42)</f>
        <v>0</v>
      </c>
      <c r="AK43" s="273"/>
      <c r="AL43" s="271">
        <f>SUM(AL42:AM42)</f>
        <v>0</v>
      </c>
      <c r="AM43" s="273"/>
      <c r="AN43" s="263">
        <f>SUM(AN42:AO42)</f>
        <v>1</v>
      </c>
      <c r="AO43" s="270"/>
      <c r="AP43" s="271">
        <f>SUM(AP42:AQ42)</f>
        <v>1</v>
      </c>
      <c r="AQ43" s="273"/>
      <c r="AR43" s="271">
        <f>SUM(AR42:AS42)</f>
        <v>0</v>
      </c>
      <c r="AS43" s="273"/>
      <c r="AT43" s="263">
        <f>SUM(AT42:AU42)</f>
        <v>0</v>
      </c>
      <c r="AU43" s="270"/>
      <c r="AV43" s="271">
        <f>SUM(AV42:AW42)</f>
        <v>0</v>
      </c>
      <c r="AW43" s="273"/>
      <c r="AX43" s="263">
        <f>SUM(AX42:AY42)</f>
        <v>0</v>
      </c>
      <c r="AY43" s="270"/>
      <c r="AZ43" s="271">
        <f>SUM(AZ42:BA42)</f>
        <v>0</v>
      </c>
      <c r="BA43" s="273"/>
      <c r="BB43" s="263">
        <f>SUM(BB42:BC42)</f>
        <v>0</v>
      </c>
      <c r="BC43" s="270"/>
      <c r="BD43" s="263">
        <f>SUM(BD42:BE42)</f>
        <v>0</v>
      </c>
      <c r="BE43" s="270"/>
      <c r="BF43" s="263">
        <f>SUM(BF42:BG42)</f>
        <v>0</v>
      </c>
      <c r="BG43" s="270"/>
      <c r="BH43" s="107" t="s">
        <v>14</v>
      </c>
      <c r="BI43" s="108">
        <f>SUM(B43:BG43)</f>
        <v>24</v>
      </c>
      <c r="BJ43" s="90"/>
      <c r="BK43" s="90"/>
      <c r="BL43" s="90"/>
      <c r="BM43" s="90"/>
      <c r="BN43" s="90"/>
      <c r="BO43" s="90"/>
    </row>
    <row r="44" spans="1:67" s="91" customFormat="1" ht="16.5" customHeight="1">
      <c r="A44" s="276" t="s">
        <v>18</v>
      </c>
      <c r="B44" s="86"/>
      <c r="C44" s="87"/>
      <c r="D44" s="159">
        <f>'2006-2007'!D4</f>
        <v>0</v>
      </c>
      <c r="E44" s="160">
        <f>'2006-2007'!E4</f>
        <v>0</v>
      </c>
      <c r="F44" s="203">
        <f>'2006-2007'!F4</f>
        <v>0</v>
      </c>
      <c r="G44" s="160">
        <f>'2006-2007'!G4</f>
        <v>0</v>
      </c>
      <c r="H44" s="161"/>
      <c r="I44" s="162"/>
      <c r="J44" s="84">
        <v>0</v>
      </c>
      <c r="K44" s="85">
        <v>0</v>
      </c>
      <c r="L44" s="84">
        <f>'2006-2007'!L4</f>
        <v>0</v>
      </c>
      <c r="M44" s="85">
        <f>'2006-2007'!M4</f>
        <v>0</v>
      </c>
      <c r="N44" s="114">
        <f>'2006-2007'!N4</f>
        <v>1</v>
      </c>
      <c r="O44" s="85">
        <f>'2006-2007'!O4</f>
        <v>1</v>
      </c>
      <c r="P44" s="203">
        <f>'2006-2007'!P4</f>
        <v>0</v>
      </c>
      <c r="Q44" s="160">
        <f>'2006-2007'!Q4</f>
        <v>0</v>
      </c>
      <c r="R44" s="84">
        <v>0</v>
      </c>
      <c r="S44" s="85">
        <v>0</v>
      </c>
      <c r="T44" s="84">
        <f>'2006-2007'!T4</f>
        <v>0</v>
      </c>
      <c r="U44" s="85">
        <f>'2006-2007'!U4</f>
        <v>0</v>
      </c>
      <c r="V44" s="86"/>
      <c r="W44" s="87"/>
      <c r="X44" s="84">
        <f>'2006-2007'!H4</f>
        <v>0</v>
      </c>
      <c r="Y44" s="85">
        <f>'2006-2007'!I4</f>
        <v>0</v>
      </c>
      <c r="Z44" s="84">
        <f>'2006-2007'!J4</f>
        <v>0</v>
      </c>
      <c r="AA44" s="85">
        <f>'2006-2007'!K4</f>
        <v>0</v>
      </c>
      <c r="AB44" s="114">
        <f>'2006-2007'!R4</f>
        <v>0</v>
      </c>
      <c r="AC44" s="85">
        <f>'2006-2007'!S4</f>
        <v>1</v>
      </c>
      <c r="AD44" s="84">
        <v>0</v>
      </c>
      <c r="AE44" s="85">
        <v>0</v>
      </c>
      <c r="AF44" s="114">
        <v>0</v>
      </c>
      <c r="AG44" s="85">
        <v>0</v>
      </c>
      <c r="AH44" s="114">
        <v>0</v>
      </c>
      <c r="AI44" s="85">
        <v>0</v>
      </c>
      <c r="AJ44" s="84">
        <v>0</v>
      </c>
      <c r="AK44" s="85">
        <v>0</v>
      </c>
      <c r="AL44" s="114">
        <v>0</v>
      </c>
      <c r="AM44" s="85">
        <v>0</v>
      </c>
      <c r="AN44" s="161"/>
      <c r="AO44" s="162"/>
      <c r="AP44" s="84">
        <v>0</v>
      </c>
      <c r="AQ44" s="85">
        <v>0</v>
      </c>
      <c r="AR44" s="84">
        <v>0</v>
      </c>
      <c r="AS44" s="85">
        <v>0</v>
      </c>
      <c r="AT44" s="159">
        <v>0</v>
      </c>
      <c r="AU44" s="160">
        <v>0</v>
      </c>
      <c r="AV44" s="84">
        <v>0</v>
      </c>
      <c r="AW44" s="85">
        <v>0</v>
      </c>
      <c r="AX44" s="159">
        <v>0</v>
      </c>
      <c r="AY44" s="160">
        <v>0</v>
      </c>
      <c r="AZ44" s="84">
        <v>0</v>
      </c>
      <c r="BA44" s="85">
        <v>0</v>
      </c>
      <c r="BB44" s="159">
        <v>0</v>
      </c>
      <c r="BC44" s="160">
        <v>0</v>
      </c>
      <c r="BD44" s="159">
        <v>0</v>
      </c>
      <c r="BE44" s="160">
        <v>0</v>
      </c>
      <c r="BF44" s="159">
        <v>0</v>
      </c>
      <c r="BG44" s="160">
        <v>0</v>
      </c>
      <c r="BH44" s="88" t="s">
        <v>8</v>
      </c>
      <c r="BI44" s="89"/>
      <c r="BJ44" s="90"/>
      <c r="BK44" s="90"/>
      <c r="BL44" s="90"/>
      <c r="BM44" s="90"/>
      <c r="BN44" s="90"/>
      <c r="BO44" s="90"/>
    </row>
    <row r="45" spans="1:67" s="91" customFormat="1" ht="16.5" customHeight="1">
      <c r="A45" s="277"/>
      <c r="B45" s="94">
        <v>0</v>
      </c>
      <c r="C45" s="95">
        <v>0</v>
      </c>
      <c r="D45" s="166">
        <f>'2006-2007'!D5</f>
        <v>0</v>
      </c>
      <c r="E45" s="167">
        <f>'2006-2007'!E5</f>
        <v>0</v>
      </c>
      <c r="F45" s="204">
        <f>'2006-2007'!F5</f>
        <v>0</v>
      </c>
      <c r="G45" s="167">
        <f>'2006-2007'!G5</f>
        <v>0</v>
      </c>
      <c r="H45" s="168">
        <v>0</v>
      </c>
      <c r="I45" s="169">
        <v>0</v>
      </c>
      <c r="J45" s="92">
        <v>0</v>
      </c>
      <c r="K45" s="93">
        <v>0</v>
      </c>
      <c r="L45" s="92">
        <f>'2006-2007'!L5</f>
        <v>0</v>
      </c>
      <c r="M45" s="93">
        <f>'2006-2007'!M5</f>
        <v>0</v>
      </c>
      <c r="N45" s="115">
        <f>'2006-2007'!N5</f>
        <v>0</v>
      </c>
      <c r="O45" s="93">
        <f>'2006-2007'!O5</f>
        <v>0</v>
      </c>
      <c r="P45" s="204">
        <f>'2006-2007'!P5</f>
        <v>0</v>
      </c>
      <c r="Q45" s="167">
        <f>'2006-2007'!Q5</f>
        <v>0</v>
      </c>
      <c r="R45" s="92">
        <v>0</v>
      </c>
      <c r="S45" s="93">
        <v>0</v>
      </c>
      <c r="T45" s="92">
        <f>'2006-2007'!T5</f>
        <v>0</v>
      </c>
      <c r="U45" s="93">
        <f>'2006-2007'!U5</f>
        <v>0</v>
      </c>
      <c r="V45" s="94"/>
      <c r="W45" s="95"/>
      <c r="X45" s="92">
        <f>'2006-2007'!H5</f>
        <v>0</v>
      </c>
      <c r="Y45" s="93">
        <f>'2006-2007'!I5</f>
        <v>0</v>
      </c>
      <c r="Z45" s="92">
        <f>'2006-2007'!J5</f>
        <v>0</v>
      </c>
      <c r="AA45" s="93">
        <f>'2006-2007'!K5</f>
        <v>0</v>
      </c>
      <c r="AB45" s="115">
        <f>'2006-2007'!R5</f>
        <v>0</v>
      </c>
      <c r="AC45" s="93">
        <f>'2006-2007'!S5</f>
        <v>0</v>
      </c>
      <c r="AD45" s="92">
        <v>0</v>
      </c>
      <c r="AE45" s="93">
        <v>0</v>
      </c>
      <c r="AF45" s="115">
        <v>0</v>
      </c>
      <c r="AG45" s="93">
        <v>0</v>
      </c>
      <c r="AH45" s="115">
        <v>0</v>
      </c>
      <c r="AI45" s="93">
        <v>0</v>
      </c>
      <c r="AJ45" s="92">
        <v>0</v>
      </c>
      <c r="AK45" s="93">
        <v>0</v>
      </c>
      <c r="AL45" s="115">
        <v>0</v>
      </c>
      <c r="AM45" s="93">
        <v>0</v>
      </c>
      <c r="AN45" s="168"/>
      <c r="AO45" s="169"/>
      <c r="AP45" s="92">
        <v>0</v>
      </c>
      <c r="AQ45" s="93">
        <v>0</v>
      </c>
      <c r="AR45" s="92">
        <v>0</v>
      </c>
      <c r="AS45" s="93">
        <v>0</v>
      </c>
      <c r="AT45" s="166">
        <v>0</v>
      </c>
      <c r="AU45" s="167">
        <v>0</v>
      </c>
      <c r="AV45" s="92">
        <v>0</v>
      </c>
      <c r="AW45" s="93">
        <v>0</v>
      </c>
      <c r="AX45" s="166">
        <v>0</v>
      </c>
      <c r="AY45" s="167">
        <v>0</v>
      </c>
      <c r="AZ45" s="92">
        <v>0</v>
      </c>
      <c r="BA45" s="93">
        <v>0</v>
      </c>
      <c r="BB45" s="166">
        <v>0</v>
      </c>
      <c r="BC45" s="167">
        <v>0</v>
      </c>
      <c r="BD45" s="166">
        <v>0</v>
      </c>
      <c r="BE45" s="167">
        <v>0</v>
      </c>
      <c r="BF45" s="166">
        <v>0</v>
      </c>
      <c r="BG45" s="167">
        <v>0</v>
      </c>
      <c r="BH45" s="88" t="s">
        <v>9</v>
      </c>
      <c r="BI45" s="96"/>
      <c r="BJ45" s="90"/>
      <c r="BK45" s="90"/>
      <c r="BL45" s="90"/>
      <c r="BM45" s="90"/>
      <c r="BN45" s="90"/>
      <c r="BO45" s="90"/>
    </row>
    <row r="46" spans="1:67" s="104" customFormat="1" ht="16.5" customHeight="1">
      <c r="A46" s="277"/>
      <c r="B46" s="99"/>
      <c r="C46" s="100"/>
      <c r="D46" s="171">
        <f aca="true" t="shared" si="29" ref="D46:M46">SUM(D44:D45)</f>
        <v>0</v>
      </c>
      <c r="E46" s="172">
        <f t="shared" si="29"/>
        <v>0</v>
      </c>
      <c r="F46" s="171">
        <f t="shared" si="29"/>
        <v>0</v>
      </c>
      <c r="G46" s="172">
        <f t="shared" si="29"/>
        <v>0</v>
      </c>
      <c r="H46" s="173"/>
      <c r="I46" s="174"/>
      <c r="J46" s="97">
        <f t="shared" si="29"/>
        <v>0</v>
      </c>
      <c r="K46" s="98">
        <f t="shared" si="29"/>
        <v>0</v>
      </c>
      <c r="L46" s="97">
        <f t="shared" si="29"/>
        <v>0</v>
      </c>
      <c r="M46" s="98">
        <f t="shared" si="29"/>
        <v>0</v>
      </c>
      <c r="N46" s="97">
        <f>SUM(N44:N45)</f>
        <v>1</v>
      </c>
      <c r="O46" s="98">
        <f>SUM(O44:O45)</f>
        <v>1</v>
      </c>
      <c r="P46" s="171">
        <f aca="true" t="shared" si="30" ref="P46:U46">SUM(P44:P45)</f>
        <v>0</v>
      </c>
      <c r="Q46" s="172">
        <f t="shared" si="30"/>
        <v>0</v>
      </c>
      <c r="R46" s="97">
        <f t="shared" si="30"/>
        <v>0</v>
      </c>
      <c r="S46" s="98">
        <f t="shared" si="30"/>
        <v>0</v>
      </c>
      <c r="T46" s="97">
        <f t="shared" si="30"/>
        <v>0</v>
      </c>
      <c r="U46" s="98">
        <f t="shared" si="30"/>
        <v>0</v>
      </c>
      <c r="V46" s="99"/>
      <c r="W46" s="100"/>
      <c r="X46" s="97">
        <f aca="true" t="shared" si="31" ref="X46:AI46">SUM(X44:X45)</f>
        <v>0</v>
      </c>
      <c r="Y46" s="98">
        <f t="shared" si="31"/>
        <v>0</v>
      </c>
      <c r="Z46" s="97">
        <f t="shared" si="31"/>
        <v>0</v>
      </c>
      <c r="AA46" s="98">
        <f t="shared" si="31"/>
        <v>0</v>
      </c>
      <c r="AB46" s="97">
        <f t="shared" si="31"/>
        <v>0</v>
      </c>
      <c r="AC46" s="98">
        <f t="shared" si="31"/>
        <v>1</v>
      </c>
      <c r="AD46" s="97">
        <f t="shared" si="31"/>
        <v>0</v>
      </c>
      <c r="AE46" s="98">
        <f t="shared" si="31"/>
        <v>0</v>
      </c>
      <c r="AF46" s="97">
        <f t="shared" si="31"/>
        <v>0</v>
      </c>
      <c r="AG46" s="98">
        <f t="shared" si="31"/>
        <v>0</v>
      </c>
      <c r="AH46" s="97">
        <f t="shared" si="31"/>
        <v>0</v>
      </c>
      <c r="AI46" s="98">
        <f t="shared" si="31"/>
        <v>0</v>
      </c>
      <c r="AJ46" s="97">
        <f>SUM(AJ44:AJ45)</f>
        <v>0</v>
      </c>
      <c r="AK46" s="98">
        <f>SUM(AK44:AK45)</f>
        <v>0</v>
      </c>
      <c r="AL46" s="97">
        <f>SUM(AL44:AL45)</f>
        <v>0</v>
      </c>
      <c r="AM46" s="98">
        <f>SUM(AM44:AM45)</f>
        <v>0</v>
      </c>
      <c r="AN46" s="173"/>
      <c r="AO46" s="174"/>
      <c r="AP46" s="97">
        <f aca="true" t="shared" si="32" ref="AP46:AU46">SUM(AP44:AP45)</f>
        <v>0</v>
      </c>
      <c r="AQ46" s="98">
        <f t="shared" si="32"/>
        <v>0</v>
      </c>
      <c r="AR46" s="97">
        <f t="shared" si="32"/>
        <v>0</v>
      </c>
      <c r="AS46" s="98">
        <f t="shared" si="32"/>
        <v>0</v>
      </c>
      <c r="AT46" s="171">
        <f t="shared" si="32"/>
        <v>0</v>
      </c>
      <c r="AU46" s="172">
        <f t="shared" si="32"/>
        <v>0</v>
      </c>
      <c r="AV46" s="97">
        <f aca="true" t="shared" si="33" ref="AV46:BA46">SUM(AV44:AV45)</f>
        <v>0</v>
      </c>
      <c r="AW46" s="98">
        <f t="shared" si="33"/>
        <v>0</v>
      </c>
      <c r="AX46" s="171">
        <f t="shared" si="33"/>
        <v>0</v>
      </c>
      <c r="AY46" s="172">
        <f t="shared" si="33"/>
        <v>0</v>
      </c>
      <c r="AZ46" s="97">
        <f t="shared" si="33"/>
        <v>0</v>
      </c>
      <c r="BA46" s="98">
        <f t="shared" si="33"/>
        <v>0</v>
      </c>
      <c r="BB46" s="171">
        <f aca="true" t="shared" si="34" ref="BB46:BG46">SUM(BB44:BB45)</f>
        <v>0</v>
      </c>
      <c r="BC46" s="172">
        <f t="shared" si="34"/>
        <v>0</v>
      </c>
      <c r="BD46" s="171">
        <f t="shared" si="34"/>
        <v>0</v>
      </c>
      <c r="BE46" s="172">
        <f t="shared" si="34"/>
        <v>0</v>
      </c>
      <c r="BF46" s="171">
        <f t="shared" si="34"/>
        <v>0</v>
      </c>
      <c r="BG46" s="172">
        <f t="shared" si="34"/>
        <v>0</v>
      </c>
      <c r="BH46" s="101" t="s">
        <v>10</v>
      </c>
      <c r="BI46" s="102"/>
      <c r="BJ46" s="103"/>
      <c r="BK46" s="103"/>
      <c r="BL46" s="103"/>
      <c r="BM46" s="103"/>
      <c r="BN46" s="103"/>
      <c r="BO46" s="103"/>
    </row>
    <row r="47" spans="1:67" s="91" customFormat="1" ht="16.5" customHeight="1">
      <c r="A47" s="278"/>
      <c r="B47" s="105"/>
      <c r="C47" s="106"/>
      <c r="D47" s="263">
        <f>SUM(D46:E46)</f>
        <v>0</v>
      </c>
      <c r="E47" s="270"/>
      <c r="F47" s="263">
        <f>SUM(F46:G46)</f>
        <v>0</v>
      </c>
      <c r="G47" s="270"/>
      <c r="H47" s="178"/>
      <c r="I47" s="179"/>
      <c r="J47" s="271">
        <f>SUM(J46:K46)</f>
        <v>0</v>
      </c>
      <c r="K47" s="273"/>
      <c r="L47" s="271">
        <f>SUM(L46:M46)</f>
        <v>0</v>
      </c>
      <c r="M47" s="273"/>
      <c r="N47" s="271">
        <f>SUM(N46:O46)</f>
        <v>2</v>
      </c>
      <c r="O47" s="273"/>
      <c r="P47" s="263">
        <f>SUM(P46:Q46)</f>
        <v>0</v>
      </c>
      <c r="Q47" s="270"/>
      <c r="R47" s="271">
        <f>SUM(R46:S46)</f>
        <v>0</v>
      </c>
      <c r="S47" s="273"/>
      <c r="T47" s="271">
        <f>SUM(T46:U46)</f>
        <v>0</v>
      </c>
      <c r="U47" s="273"/>
      <c r="V47" s="105"/>
      <c r="W47" s="106"/>
      <c r="X47" s="271">
        <f>SUM(X46:Y46)</f>
        <v>0</v>
      </c>
      <c r="Y47" s="273"/>
      <c r="Z47" s="271">
        <f>SUM(Z46:AA46)</f>
        <v>0</v>
      </c>
      <c r="AA47" s="273"/>
      <c r="AB47" s="271">
        <f>SUM(AB46:AC46)</f>
        <v>1</v>
      </c>
      <c r="AC47" s="273"/>
      <c r="AD47" s="271">
        <f>SUM(AD46:AE46)</f>
        <v>0</v>
      </c>
      <c r="AE47" s="273"/>
      <c r="AF47" s="271">
        <f>SUM(AF46:AG46)</f>
        <v>0</v>
      </c>
      <c r="AG47" s="273"/>
      <c r="AH47" s="271">
        <f>SUM(AH46:AI46)</f>
        <v>0</v>
      </c>
      <c r="AI47" s="273"/>
      <c r="AJ47" s="271">
        <f>SUM(AJ46:AK46)</f>
        <v>0</v>
      </c>
      <c r="AK47" s="273"/>
      <c r="AL47" s="271">
        <f>SUM(AL46:AM46)</f>
        <v>0</v>
      </c>
      <c r="AM47" s="273"/>
      <c r="AN47" s="178"/>
      <c r="AO47" s="179"/>
      <c r="AP47" s="271">
        <f>SUM(AP46:AQ46)</f>
        <v>0</v>
      </c>
      <c r="AQ47" s="273"/>
      <c r="AR47" s="271">
        <f>SUM(AR46:AS46)</f>
        <v>0</v>
      </c>
      <c r="AS47" s="273"/>
      <c r="AT47" s="263">
        <f>SUM(AT46:AU46)</f>
        <v>0</v>
      </c>
      <c r="AU47" s="270"/>
      <c r="AV47" s="271">
        <f>SUM(AV46:AW46)</f>
        <v>0</v>
      </c>
      <c r="AW47" s="273"/>
      <c r="AX47" s="263">
        <f>SUM(AX46:AY46)</f>
        <v>0</v>
      </c>
      <c r="AY47" s="270"/>
      <c r="AZ47" s="271">
        <f>SUM(AZ46:BA46)</f>
        <v>0</v>
      </c>
      <c r="BA47" s="273"/>
      <c r="BB47" s="263">
        <f>SUM(BB46:BC46)</f>
        <v>0</v>
      </c>
      <c r="BC47" s="270"/>
      <c r="BD47" s="263">
        <f>SUM(BD46:BE46)</f>
        <v>0</v>
      </c>
      <c r="BE47" s="270"/>
      <c r="BF47" s="263">
        <f>SUM(BF46:BG46)</f>
        <v>0</v>
      </c>
      <c r="BG47" s="270"/>
      <c r="BH47" s="107" t="s">
        <v>14</v>
      </c>
      <c r="BI47" s="108">
        <f>SUM(B47:BG47)</f>
        <v>3</v>
      </c>
      <c r="BJ47" s="90"/>
      <c r="BK47" s="90"/>
      <c r="BL47" s="90"/>
      <c r="BM47" s="90"/>
      <c r="BN47" s="90"/>
      <c r="BO47" s="90"/>
    </row>
    <row r="48" spans="1:67" s="91" customFormat="1" ht="16.5" customHeight="1">
      <c r="A48" s="276" t="s">
        <v>47</v>
      </c>
      <c r="B48" s="84">
        <f>SUM('2007-2008'!B16+'2008-2009'!B16)</f>
        <v>0</v>
      </c>
      <c r="C48" s="85">
        <f>SUM('2007-2008'!C16+'2008-2009'!C16)</f>
        <v>1</v>
      </c>
      <c r="D48" s="159">
        <f>SUM('2006-2007'!D16+'2007-2008'!D16+'2008-2009'!D16)</f>
        <v>0</v>
      </c>
      <c r="E48" s="160">
        <f>SUM('2006-2007'!E16+'2007-2008'!E16+'2008-2009'!E16)</f>
        <v>1</v>
      </c>
      <c r="F48" s="159">
        <f>SUM('2006-2007'!F16+'2007-2008'!F16+'2008-2009'!F16)</f>
        <v>0</v>
      </c>
      <c r="G48" s="160">
        <f>SUM('2006-2007'!G16+'2007-2008'!G16+'2008-2009'!G16)</f>
        <v>1</v>
      </c>
      <c r="H48" s="159">
        <f>SUM('2007-2008'!J16+'2008-2009'!J16)</f>
        <v>1</v>
      </c>
      <c r="I48" s="160">
        <f>SUM('2007-2008'!K16+'2008-2009'!K16)</f>
        <v>0</v>
      </c>
      <c r="J48" s="84">
        <v>0</v>
      </c>
      <c r="K48" s="85">
        <v>0</v>
      </c>
      <c r="L48" s="84">
        <f>SUM('2006-2007'!L16+'2007-2008'!N16)</f>
        <v>0</v>
      </c>
      <c r="M48" s="85">
        <f>SUM('2006-2007'!M16+'2007-2008'!O16)</f>
        <v>0</v>
      </c>
      <c r="N48" s="84">
        <f>SUM('2006-2007'!N16+'2007-2008'!R16+'2008-2009'!R16)</f>
        <v>1</v>
      </c>
      <c r="O48" s="85">
        <f>SUM('2006-2007'!O16+'2007-2008'!S16+'2008-2009'!S16)</f>
        <v>1</v>
      </c>
      <c r="P48" s="159">
        <f>SUM('2006-2007'!P16+'2007-2008'!T16+'2008-2009'!T16)</f>
        <v>0</v>
      </c>
      <c r="Q48" s="160">
        <f>SUM('2006-2007'!Q16+'2007-2008'!U16+'2008-2009'!U16)</f>
        <v>0</v>
      </c>
      <c r="R48" s="84">
        <v>0</v>
      </c>
      <c r="S48" s="85">
        <v>0</v>
      </c>
      <c r="T48" s="84">
        <f>SUM('2006-2007'!T16+'2007-2008'!X16+'2008-2009'!X16)</f>
        <v>2</v>
      </c>
      <c r="U48" s="85">
        <f>SUM('2006-2007'!U16+'2007-2008'!Y16+'2008-2009'!Y16)</f>
        <v>1</v>
      </c>
      <c r="V48" s="84">
        <f>'2006-2007'!B16</f>
        <v>0</v>
      </c>
      <c r="W48" s="85">
        <f>'2006-2007'!C16</f>
        <v>0</v>
      </c>
      <c r="X48" s="86"/>
      <c r="Y48" s="87"/>
      <c r="Z48" s="84">
        <f>SUM('2006-2007'!J16+'2007-2008'!L16+'2008-2009'!L16)</f>
        <v>1</v>
      </c>
      <c r="AA48" s="85">
        <f>SUM('2006-2007'!K16+'2007-2008'!M16+'2008-2009'!M16)</f>
        <v>1</v>
      </c>
      <c r="AB48" s="84">
        <f>SUM('2006-2007'!R16+'2007-2008'!V16+'2008-2009'!V16)</f>
        <v>0</v>
      </c>
      <c r="AC48" s="85">
        <f>SUM('2006-2007'!S16+'2007-2008'!W16+'2008-2009'!W16)</f>
        <v>0</v>
      </c>
      <c r="AD48" s="84">
        <f>SUM(+'2007-2008'!P16+'2008-2009'!P16)</f>
        <v>0</v>
      </c>
      <c r="AE48" s="85">
        <f>SUM(+'2007-2008'!Q16+'2008-2009'!Q16)</f>
        <v>1</v>
      </c>
      <c r="AF48" s="84">
        <f>SUM('2008-2009'!Z16)</f>
        <v>0</v>
      </c>
      <c r="AG48" s="85">
        <f>SUM('2008-2009'!AA16)</f>
        <v>1</v>
      </c>
      <c r="AH48" s="84">
        <f>SUM('2008-2009'!AB16)</f>
        <v>0</v>
      </c>
      <c r="AI48" s="85">
        <f>SUM('2008-2009'!AC16)</f>
        <v>0</v>
      </c>
      <c r="AJ48" s="84">
        <v>0</v>
      </c>
      <c r="AK48" s="85">
        <v>0</v>
      </c>
      <c r="AL48" s="84">
        <v>0</v>
      </c>
      <c r="AM48" s="85">
        <v>0</v>
      </c>
      <c r="AN48" s="159">
        <v>0</v>
      </c>
      <c r="AO48" s="160">
        <v>0</v>
      </c>
      <c r="AP48" s="84">
        <v>0</v>
      </c>
      <c r="AQ48" s="85">
        <v>0</v>
      </c>
      <c r="AR48" s="84">
        <v>0</v>
      </c>
      <c r="AS48" s="85">
        <v>0</v>
      </c>
      <c r="AT48" s="159">
        <v>0</v>
      </c>
      <c r="AU48" s="160">
        <v>0</v>
      </c>
      <c r="AV48" s="84">
        <v>0</v>
      </c>
      <c r="AW48" s="85">
        <v>0</v>
      </c>
      <c r="AX48" s="159">
        <v>0</v>
      </c>
      <c r="AY48" s="160">
        <v>0</v>
      </c>
      <c r="AZ48" s="84">
        <v>0</v>
      </c>
      <c r="BA48" s="85">
        <v>0</v>
      </c>
      <c r="BB48" s="159">
        <v>0</v>
      </c>
      <c r="BC48" s="160">
        <v>0</v>
      </c>
      <c r="BD48" s="159">
        <v>0</v>
      </c>
      <c r="BE48" s="160">
        <v>0</v>
      </c>
      <c r="BF48" s="159">
        <v>0</v>
      </c>
      <c r="BG48" s="160">
        <v>0</v>
      </c>
      <c r="BH48" s="88" t="s">
        <v>8</v>
      </c>
      <c r="BI48" s="89"/>
      <c r="BJ48" s="90"/>
      <c r="BK48" s="90"/>
      <c r="BL48" s="90"/>
      <c r="BM48" s="90"/>
      <c r="BN48" s="90"/>
      <c r="BO48" s="90"/>
    </row>
    <row r="49" spans="1:67" s="91" customFormat="1" ht="16.5" customHeight="1">
      <c r="A49" s="277"/>
      <c r="B49" s="92">
        <f>SUM('2007-2008'!B17+'2008-2009'!B17)</f>
        <v>0</v>
      </c>
      <c r="C49" s="93">
        <f>SUM('2007-2008'!C17+'2008-2009'!C17)</f>
        <v>0</v>
      </c>
      <c r="D49" s="166">
        <f>SUM('2006-2007'!D17+'2007-2008'!D17+'2008-2009'!D17)</f>
        <v>0</v>
      </c>
      <c r="E49" s="167">
        <f>SUM('2006-2007'!E17+'2007-2008'!E17+'2008-2009'!E17)</f>
        <v>0</v>
      </c>
      <c r="F49" s="166">
        <f>SUM('2006-2007'!F17+'2007-2008'!F17+'2008-2009'!F17)</f>
        <v>0</v>
      </c>
      <c r="G49" s="167">
        <f>SUM('2006-2007'!G17+'2007-2008'!G17+'2008-2009'!G17)</f>
        <v>0</v>
      </c>
      <c r="H49" s="166">
        <f>SUM('2007-2008'!J17+'2008-2009'!J17)</f>
        <v>0</v>
      </c>
      <c r="I49" s="167">
        <f>SUM('2007-2008'!K17+'2008-2009'!K17)</f>
        <v>0</v>
      </c>
      <c r="J49" s="92">
        <v>0</v>
      </c>
      <c r="K49" s="93">
        <v>0</v>
      </c>
      <c r="L49" s="92">
        <f>SUM('2006-2007'!L17+'2007-2008'!N17)</f>
        <v>0</v>
      </c>
      <c r="M49" s="93">
        <f>SUM('2006-2007'!M17+'2007-2008'!O17)</f>
        <v>0</v>
      </c>
      <c r="N49" s="92">
        <f>SUM('2006-2007'!N17+'2007-2008'!R17+'2008-2009'!R17)</f>
        <v>0</v>
      </c>
      <c r="O49" s="93">
        <f>SUM('2006-2007'!O17+'2007-2008'!S17+'2008-2009'!S17)</f>
        <v>0</v>
      </c>
      <c r="P49" s="166">
        <f>SUM('2006-2007'!P17+'2007-2008'!T17+'2008-2009'!T17)</f>
        <v>0</v>
      </c>
      <c r="Q49" s="167">
        <f>SUM('2006-2007'!Q17+'2007-2008'!U17+'2008-2009'!U17)</f>
        <v>0</v>
      </c>
      <c r="R49" s="92">
        <v>0</v>
      </c>
      <c r="S49" s="93">
        <v>0</v>
      </c>
      <c r="T49" s="92">
        <f>SUM('2006-2007'!T17+'2007-2008'!X17+'2008-2009'!X17)</f>
        <v>0</v>
      </c>
      <c r="U49" s="93">
        <f>SUM('2006-2007'!U17+'2007-2008'!Y17+'2008-2009'!Y17)</f>
        <v>0</v>
      </c>
      <c r="V49" s="92">
        <f>'2006-2007'!B17</f>
        <v>0</v>
      </c>
      <c r="W49" s="93">
        <f>'2006-2007'!C17</f>
        <v>0</v>
      </c>
      <c r="X49" s="94"/>
      <c r="Y49" s="95"/>
      <c r="Z49" s="92">
        <f>SUM('2006-2007'!J17+'2007-2008'!L17+'2008-2009'!L17)</f>
        <v>0</v>
      </c>
      <c r="AA49" s="93">
        <f>SUM('2006-2007'!K17+'2007-2008'!M17+'2008-2009'!M17)</f>
        <v>0</v>
      </c>
      <c r="AB49" s="92">
        <f>SUM('2006-2007'!R17+'2007-2008'!V17+'2008-2009'!V17)</f>
        <v>0</v>
      </c>
      <c r="AC49" s="93">
        <f>SUM('2006-2007'!S17+'2007-2008'!W17+'2008-2009'!W17)</f>
        <v>0</v>
      </c>
      <c r="AD49" s="92">
        <f>SUM(+'2007-2008'!P17+'2008-2009'!P17)</f>
        <v>0</v>
      </c>
      <c r="AE49" s="93">
        <f>SUM(+'2007-2008'!Q17+'2008-2009'!Q17)</f>
        <v>0</v>
      </c>
      <c r="AF49" s="92">
        <f>SUM('2008-2009'!Z17)</f>
        <v>0</v>
      </c>
      <c r="AG49" s="93">
        <f>SUM('2008-2009'!AA17)</f>
        <v>0</v>
      </c>
      <c r="AH49" s="92">
        <f>SUM('2008-2009'!AB17)</f>
        <v>0</v>
      </c>
      <c r="AI49" s="93">
        <f>SUM('2008-2009'!AC17)</f>
        <v>0</v>
      </c>
      <c r="AJ49" s="92">
        <v>0</v>
      </c>
      <c r="AK49" s="93">
        <v>0</v>
      </c>
      <c r="AL49" s="92">
        <v>0</v>
      </c>
      <c r="AM49" s="93">
        <v>0</v>
      </c>
      <c r="AN49" s="166">
        <v>0</v>
      </c>
      <c r="AO49" s="167">
        <v>0</v>
      </c>
      <c r="AP49" s="92">
        <v>0</v>
      </c>
      <c r="AQ49" s="93">
        <v>0</v>
      </c>
      <c r="AR49" s="92">
        <v>0</v>
      </c>
      <c r="AS49" s="93">
        <v>0</v>
      </c>
      <c r="AT49" s="166">
        <v>0</v>
      </c>
      <c r="AU49" s="167">
        <v>0</v>
      </c>
      <c r="AV49" s="92">
        <v>0</v>
      </c>
      <c r="AW49" s="93">
        <v>0</v>
      </c>
      <c r="AX49" s="166">
        <v>0</v>
      </c>
      <c r="AY49" s="167">
        <v>0</v>
      </c>
      <c r="AZ49" s="92">
        <v>0</v>
      </c>
      <c r="BA49" s="93">
        <v>0</v>
      </c>
      <c r="BB49" s="166">
        <v>0</v>
      </c>
      <c r="BC49" s="167">
        <v>0</v>
      </c>
      <c r="BD49" s="166">
        <v>0</v>
      </c>
      <c r="BE49" s="167">
        <v>0</v>
      </c>
      <c r="BF49" s="166">
        <v>0</v>
      </c>
      <c r="BG49" s="167">
        <v>0</v>
      </c>
      <c r="BH49" s="88" t="s">
        <v>9</v>
      </c>
      <c r="BI49" s="96"/>
      <c r="BJ49" s="90"/>
      <c r="BK49" s="90"/>
      <c r="BL49" s="90"/>
      <c r="BM49" s="90"/>
      <c r="BN49" s="90"/>
      <c r="BO49" s="90"/>
    </row>
    <row r="50" spans="1:67" s="104" customFormat="1" ht="16.5" customHeight="1">
      <c r="A50" s="277"/>
      <c r="B50" s="97">
        <f aca="true" t="shared" si="35" ref="B50:O50">SUM(B48:B49)</f>
        <v>0</v>
      </c>
      <c r="C50" s="98">
        <f t="shared" si="35"/>
        <v>1</v>
      </c>
      <c r="D50" s="171">
        <f t="shared" si="35"/>
        <v>0</v>
      </c>
      <c r="E50" s="172">
        <f t="shared" si="35"/>
        <v>1</v>
      </c>
      <c r="F50" s="171">
        <f t="shared" si="35"/>
        <v>0</v>
      </c>
      <c r="G50" s="172">
        <f t="shared" si="35"/>
        <v>1</v>
      </c>
      <c r="H50" s="171">
        <f t="shared" si="35"/>
        <v>1</v>
      </c>
      <c r="I50" s="172">
        <f t="shared" si="35"/>
        <v>0</v>
      </c>
      <c r="J50" s="97">
        <f t="shared" si="35"/>
        <v>0</v>
      </c>
      <c r="K50" s="98">
        <f t="shared" si="35"/>
        <v>0</v>
      </c>
      <c r="L50" s="97">
        <f t="shared" si="35"/>
        <v>0</v>
      </c>
      <c r="M50" s="98">
        <f t="shared" si="35"/>
        <v>0</v>
      </c>
      <c r="N50" s="97">
        <f t="shared" si="35"/>
        <v>1</v>
      </c>
      <c r="O50" s="98">
        <f t="shared" si="35"/>
        <v>1</v>
      </c>
      <c r="P50" s="171">
        <f>SUM(P48:P49)</f>
        <v>0</v>
      </c>
      <c r="Q50" s="172">
        <f>SUM(Q48:Q49)</f>
        <v>0</v>
      </c>
      <c r="R50" s="97">
        <f aca="true" t="shared" si="36" ref="R50:W50">SUM(R48:R49)</f>
        <v>0</v>
      </c>
      <c r="S50" s="98">
        <f t="shared" si="36"/>
        <v>0</v>
      </c>
      <c r="T50" s="97">
        <f t="shared" si="36"/>
        <v>2</v>
      </c>
      <c r="U50" s="98">
        <f t="shared" si="36"/>
        <v>1</v>
      </c>
      <c r="V50" s="97">
        <f t="shared" si="36"/>
        <v>0</v>
      </c>
      <c r="W50" s="98">
        <f t="shared" si="36"/>
        <v>0</v>
      </c>
      <c r="X50" s="99"/>
      <c r="Y50" s="100"/>
      <c r="Z50" s="97">
        <f aca="true" t="shared" si="37" ref="Z50:AE50">SUM(Z48:Z49)</f>
        <v>1</v>
      </c>
      <c r="AA50" s="98">
        <f t="shared" si="37"/>
        <v>1</v>
      </c>
      <c r="AB50" s="97">
        <f t="shared" si="37"/>
        <v>0</v>
      </c>
      <c r="AC50" s="98">
        <f t="shared" si="37"/>
        <v>0</v>
      </c>
      <c r="AD50" s="97">
        <f t="shared" si="37"/>
        <v>0</v>
      </c>
      <c r="AE50" s="98">
        <f t="shared" si="37"/>
        <v>1</v>
      </c>
      <c r="AF50" s="97">
        <f aca="true" t="shared" si="38" ref="AF50:AO50">SUM(AF48:AF49)</f>
        <v>0</v>
      </c>
      <c r="AG50" s="98">
        <f t="shared" si="38"/>
        <v>1</v>
      </c>
      <c r="AH50" s="97">
        <f t="shared" si="38"/>
        <v>0</v>
      </c>
      <c r="AI50" s="98">
        <f t="shared" si="38"/>
        <v>0</v>
      </c>
      <c r="AJ50" s="97">
        <f t="shared" si="38"/>
        <v>0</v>
      </c>
      <c r="AK50" s="98">
        <f t="shared" si="38"/>
        <v>0</v>
      </c>
      <c r="AL50" s="97">
        <f t="shared" si="38"/>
        <v>0</v>
      </c>
      <c r="AM50" s="98">
        <f t="shared" si="38"/>
        <v>0</v>
      </c>
      <c r="AN50" s="171">
        <f t="shared" si="38"/>
        <v>0</v>
      </c>
      <c r="AO50" s="172">
        <f t="shared" si="38"/>
        <v>0</v>
      </c>
      <c r="AP50" s="97">
        <f aca="true" t="shared" si="39" ref="AP50:AU50">SUM(AP48:AP49)</f>
        <v>0</v>
      </c>
      <c r="AQ50" s="98">
        <f t="shared" si="39"/>
        <v>0</v>
      </c>
      <c r="AR50" s="97">
        <f t="shared" si="39"/>
        <v>0</v>
      </c>
      <c r="AS50" s="98">
        <f t="shared" si="39"/>
        <v>0</v>
      </c>
      <c r="AT50" s="171">
        <f t="shared" si="39"/>
        <v>0</v>
      </c>
      <c r="AU50" s="172">
        <f t="shared" si="39"/>
        <v>0</v>
      </c>
      <c r="AV50" s="97">
        <f aca="true" t="shared" si="40" ref="AV50:BA50">SUM(AV48:AV49)</f>
        <v>0</v>
      </c>
      <c r="AW50" s="98">
        <f t="shared" si="40"/>
        <v>0</v>
      </c>
      <c r="AX50" s="171">
        <f t="shared" si="40"/>
        <v>0</v>
      </c>
      <c r="AY50" s="172">
        <f t="shared" si="40"/>
        <v>0</v>
      </c>
      <c r="AZ50" s="97">
        <f t="shared" si="40"/>
        <v>0</v>
      </c>
      <c r="BA50" s="98">
        <f t="shared" si="40"/>
        <v>0</v>
      </c>
      <c r="BB50" s="171">
        <f aca="true" t="shared" si="41" ref="BB50:BG50">SUM(BB48:BB49)</f>
        <v>0</v>
      </c>
      <c r="BC50" s="172">
        <f t="shared" si="41"/>
        <v>0</v>
      </c>
      <c r="BD50" s="171">
        <f t="shared" si="41"/>
        <v>0</v>
      </c>
      <c r="BE50" s="172">
        <f t="shared" si="41"/>
        <v>0</v>
      </c>
      <c r="BF50" s="171">
        <f t="shared" si="41"/>
        <v>0</v>
      </c>
      <c r="BG50" s="172">
        <f t="shared" si="41"/>
        <v>0</v>
      </c>
      <c r="BH50" s="101" t="s">
        <v>10</v>
      </c>
      <c r="BI50" s="102"/>
      <c r="BJ50" s="103"/>
      <c r="BK50" s="103"/>
      <c r="BL50" s="103"/>
      <c r="BM50" s="103"/>
      <c r="BN50" s="103"/>
      <c r="BO50" s="103"/>
    </row>
    <row r="51" spans="1:67" s="91" customFormat="1" ht="16.5" customHeight="1">
      <c r="A51" s="278"/>
      <c r="B51" s="271">
        <f>SUM(B50:C50)</f>
        <v>1</v>
      </c>
      <c r="C51" s="273"/>
      <c r="D51" s="263">
        <f>SUM(D50:E50)</f>
        <v>1</v>
      </c>
      <c r="E51" s="270"/>
      <c r="F51" s="263">
        <f>SUM(F50:G50)</f>
        <v>1</v>
      </c>
      <c r="G51" s="270"/>
      <c r="H51" s="263">
        <f>SUM(H50:I50)</f>
        <v>1</v>
      </c>
      <c r="I51" s="270"/>
      <c r="J51" s="271">
        <f>SUM(J50:K50)</f>
        <v>0</v>
      </c>
      <c r="K51" s="273"/>
      <c r="L51" s="271">
        <f>SUM(L50:M50)</f>
        <v>0</v>
      </c>
      <c r="M51" s="273"/>
      <c r="N51" s="271">
        <f>SUM(N50:O50)</f>
        <v>2</v>
      </c>
      <c r="O51" s="273"/>
      <c r="P51" s="263">
        <f>SUM(P50:Q50)</f>
        <v>0</v>
      </c>
      <c r="Q51" s="270"/>
      <c r="R51" s="271">
        <f>SUM(R50:S50)</f>
        <v>0</v>
      </c>
      <c r="S51" s="273"/>
      <c r="T51" s="271">
        <f>SUM(T50:U50)</f>
        <v>3</v>
      </c>
      <c r="U51" s="273"/>
      <c r="V51" s="271">
        <f>SUM(V50:W50)</f>
        <v>0</v>
      </c>
      <c r="W51" s="273"/>
      <c r="X51" s="105"/>
      <c r="Y51" s="106"/>
      <c r="Z51" s="271">
        <f>SUM(Z50:AA50)</f>
        <v>2</v>
      </c>
      <c r="AA51" s="273"/>
      <c r="AB51" s="271">
        <f>SUM(AB50:AC50)</f>
        <v>0</v>
      </c>
      <c r="AC51" s="273"/>
      <c r="AD51" s="271">
        <f>SUM(AD50:AE50)</f>
        <v>1</v>
      </c>
      <c r="AE51" s="273"/>
      <c r="AF51" s="271">
        <f>SUM(AF50:AG50)</f>
        <v>1</v>
      </c>
      <c r="AG51" s="273"/>
      <c r="AH51" s="271">
        <f>SUM(AH50:AI50)</f>
        <v>0</v>
      </c>
      <c r="AI51" s="273"/>
      <c r="AJ51" s="271">
        <f>SUM(AJ50:AK50)</f>
        <v>0</v>
      </c>
      <c r="AK51" s="273"/>
      <c r="AL51" s="271">
        <f>SUM(AL50:AM50)</f>
        <v>0</v>
      </c>
      <c r="AM51" s="273"/>
      <c r="AN51" s="263">
        <f>SUM(AN50:AO50)</f>
        <v>0</v>
      </c>
      <c r="AO51" s="270"/>
      <c r="AP51" s="271">
        <f>SUM(AP50:AQ50)</f>
        <v>0</v>
      </c>
      <c r="AQ51" s="273"/>
      <c r="AR51" s="271">
        <f>SUM(AR50:AS50)</f>
        <v>0</v>
      </c>
      <c r="AS51" s="273"/>
      <c r="AT51" s="263">
        <f>SUM(AT50:AU50)</f>
        <v>0</v>
      </c>
      <c r="AU51" s="270"/>
      <c r="AV51" s="271">
        <f>SUM(AV50:AW50)</f>
        <v>0</v>
      </c>
      <c r="AW51" s="273"/>
      <c r="AX51" s="263">
        <f>SUM(AX50:AY50)</f>
        <v>0</v>
      </c>
      <c r="AY51" s="270"/>
      <c r="AZ51" s="271">
        <f>SUM(AZ50:BA50)</f>
        <v>0</v>
      </c>
      <c r="BA51" s="273"/>
      <c r="BB51" s="263">
        <f>SUM(BB50:BC50)</f>
        <v>0</v>
      </c>
      <c r="BC51" s="270"/>
      <c r="BD51" s="263">
        <f>SUM(BD50:BE50)</f>
        <v>0</v>
      </c>
      <c r="BE51" s="270"/>
      <c r="BF51" s="263">
        <f>SUM(BF50:BG50)</f>
        <v>0</v>
      </c>
      <c r="BG51" s="270"/>
      <c r="BH51" s="107" t="s">
        <v>14</v>
      </c>
      <c r="BI51" s="108">
        <f>SUM(B51:BG51)</f>
        <v>13</v>
      </c>
      <c r="BJ51" s="90"/>
      <c r="BK51" s="90"/>
      <c r="BL51" s="90"/>
      <c r="BM51" s="90"/>
      <c r="BN51" s="90"/>
      <c r="BO51" s="90"/>
    </row>
    <row r="52" spans="1:67" s="91" customFormat="1" ht="16.5" customHeight="1">
      <c r="A52" s="276" t="s">
        <v>21</v>
      </c>
      <c r="B52" s="84">
        <f>SUM('2007-2008'!B24+'2008-2009'!B24)</f>
        <v>1</v>
      </c>
      <c r="C52" s="85">
        <f>SUM('2007-2008'!C24+'2008-2009'!C24)</f>
        <v>0</v>
      </c>
      <c r="D52" s="159">
        <f>SUM('2006-2007'!D20+'2007-2008'!D24+'2008-2009'!D24)</f>
        <v>0</v>
      </c>
      <c r="E52" s="160">
        <f>SUM('2006-2007'!E20+'2007-2008'!E24+'2008-2009'!E24)</f>
        <v>1</v>
      </c>
      <c r="F52" s="159">
        <f>SUM('2006-2007'!F20+'2007-2008'!F24+'2008-2009'!F24)</f>
        <v>1</v>
      </c>
      <c r="G52" s="160">
        <f>SUM('2006-2007'!G20+'2007-2008'!G24+'2008-2009'!G24)</f>
        <v>1</v>
      </c>
      <c r="H52" s="159">
        <f>SUM('2007-2008'!J24+'2008-2009'!J24)</f>
        <v>1</v>
      </c>
      <c r="I52" s="160">
        <f>SUM('2007-2008'!K24+'2008-2009'!K24)</f>
        <v>1</v>
      </c>
      <c r="J52" s="84">
        <v>0</v>
      </c>
      <c r="K52" s="85">
        <v>0</v>
      </c>
      <c r="L52" s="84">
        <f>SUM('2006-2007'!L20+'2007-2008'!N24+'2008-2009'!N24)</f>
        <v>1</v>
      </c>
      <c r="M52" s="85">
        <f>SUM('2006-2007'!M20+'2007-2008'!O24+'2008-2009'!O24)</f>
        <v>0</v>
      </c>
      <c r="N52" s="84">
        <f>SUM('2006-2007'!N20+'2007-2008'!R24+'2008-2009'!R24)</f>
        <v>2</v>
      </c>
      <c r="O52" s="85">
        <f>SUM('2006-2007'!O20+'2007-2008'!S24+'2008-2009'!S24)</f>
        <v>0</v>
      </c>
      <c r="P52" s="159">
        <f>SUM('2006-2007'!P20+'2007-2008'!T24+'2008-2009'!T24)</f>
        <v>1</v>
      </c>
      <c r="Q52" s="160">
        <f>SUM('2006-2007'!Q20+'2007-2008'!U24+'2008-2009'!U24)</f>
        <v>1</v>
      </c>
      <c r="R52" s="84">
        <v>0</v>
      </c>
      <c r="S52" s="85">
        <v>0</v>
      </c>
      <c r="T52" s="84">
        <f>SUM('2006-2007'!T20+'2007-2008'!X24+'2008-2009'!X24)</f>
        <v>1</v>
      </c>
      <c r="U52" s="85">
        <f>SUM('2006-2007'!U20+'2007-2008'!Y24+'2008-2009'!Y24)</f>
        <v>0</v>
      </c>
      <c r="V52" s="84">
        <f>'2006-2007'!B20</f>
        <v>0</v>
      </c>
      <c r="W52" s="85">
        <f>'2006-2007'!C20</f>
        <v>0</v>
      </c>
      <c r="X52" s="84">
        <f>SUM('2006-2007'!H20+'2007-2008'!H24+'2008-2009'!H24)</f>
        <v>1</v>
      </c>
      <c r="Y52" s="85">
        <f>SUM('2006-2007'!I20+'2007-2008'!I24+'2008-2009'!I24)</f>
        <v>1</v>
      </c>
      <c r="Z52" s="86"/>
      <c r="AA52" s="87"/>
      <c r="AB52" s="84">
        <f>SUM('2006-2007'!R20+'2007-2008'!V24+'2008-2009'!V24)</f>
        <v>2</v>
      </c>
      <c r="AC52" s="85">
        <f>SUM('2006-2007'!S20+'2007-2008'!W24+'2008-2009'!W24)</f>
        <v>0</v>
      </c>
      <c r="AD52" s="84">
        <f>SUM('2007-2008'!P24+'2008-2009'!P24)</f>
        <v>0</v>
      </c>
      <c r="AE52" s="85">
        <f>SUM('2007-2008'!Q24+'2008-2009'!Q24)</f>
        <v>0</v>
      </c>
      <c r="AF52" s="84">
        <f>SUM('2008-2009'!Z24)</f>
        <v>1</v>
      </c>
      <c r="AG52" s="85">
        <f>SUM('2008-2009'!AA24)</f>
        <v>0</v>
      </c>
      <c r="AH52" s="84">
        <f>SUM('2008-2009'!AB24)</f>
        <v>1</v>
      </c>
      <c r="AI52" s="85">
        <f>SUM('2008-2009'!AC24)</f>
        <v>0</v>
      </c>
      <c r="AJ52" s="84">
        <v>0</v>
      </c>
      <c r="AK52" s="85">
        <v>0</v>
      </c>
      <c r="AL52" s="84">
        <v>0</v>
      </c>
      <c r="AM52" s="85">
        <v>0</v>
      </c>
      <c r="AN52" s="161"/>
      <c r="AO52" s="162"/>
      <c r="AP52" s="84">
        <v>0</v>
      </c>
      <c r="AQ52" s="85">
        <v>0</v>
      </c>
      <c r="AR52" s="84">
        <v>0</v>
      </c>
      <c r="AS52" s="85">
        <v>0</v>
      </c>
      <c r="AT52" s="159">
        <v>0</v>
      </c>
      <c r="AU52" s="160">
        <v>0</v>
      </c>
      <c r="AV52" s="84">
        <v>0</v>
      </c>
      <c r="AW52" s="85">
        <v>0</v>
      </c>
      <c r="AX52" s="159">
        <v>0</v>
      </c>
      <c r="AY52" s="160">
        <v>0</v>
      </c>
      <c r="AZ52" s="84">
        <v>0</v>
      </c>
      <c r="BA52" s="85">
        <v>0</v>
      </c>
      <c r="BB52" s="159">
        <v>0</v>
      </c>
      <c r="BC52" s="160">
        <v>0</v>
      </c>
      <c r="BD52" s="159">
        <v>0</v>
      </c>
      <c r="BE52" s="160">
        <v>0</v>
      </c>
      <c r="BF52" s="159">
        <v>0</v>
      </c>
      <c r="BG52" s="160">
        <v>0</v>
      </c>
      <c r="BH52" s="111" t="s">
        <v>8</v>
      </c>
      <c r="BI52" s="89"/>
      <c r="BJ52" s="90"/>
      <c r="BK52" s="90"/>
      <c r="BL52" s="90"/>
      <c r="BM52" s="90"/>
      <c r="BN52" s="90"/>
      <c r="BO52" s="90"/>
    </row>
    <row r="53" spans="1:67" s="91" customFormat="1" ht="16.5" customHeight="1">
      <c r="A53" s="277"/>
      <c r="B53" s="92">
        <f>SUM('2007-2008'!B25+'2008-2009'!B25)</f>
        <v>0</v>
      </c>
      <c r="C53" s="93">
        <f>SUM('2007-2008'!C25+'2008-2009'!C25)</f>
        <v>0</v>
      </c>
      <c r="D53" s="166">
        <f>SUM('2006-2007'!D21+'2007-2008'!D25+'2008-2009'!D25)</f>
        <v>0</v>
      </c>
      <c r="E53" s="167">
        <f>SUM('2006-2007'!E21+'2007-2008'!E25+'2008-2009'!E25)</f>
        <v>0</v>
      </c>
      <c r="F53" s="166">
        <f>SUM('2006-2007'!F21+'2007-2008'!F25+'2008-2009'!F25)</f>
        <v>0</v>
      </c>
      <c r="G53" s="167">
        <f>SUM('2006-2007'!G21+'2007-2008'!G25+'2008-2009'!G25)</f>
        <v>0</v>
      </c>
      <c r="H53" s="166">
        <f>SUM('2007-2008'!J25+'2008-2009'!J25)</f>
        <v>0</v>
      </c>
      <c r="I53" s="167">
        <f>SUM('2007-2008'!K25+'2008-2009'!K25)</f>
        <v>0</v>
      </c>
      <c r="J53" s="92">
        <v>0</v>
      </c>
      <c r="K53" s="93">
        <v>0</v>
      </c>
      <c r="L53" s="92">
        <f>SUM('2006-2007'!L21+'2007-2008'!N25+'2008-2009'!N25)</f>
        <v>0</v>
      </c>
      <c r="M53" s="93">
        <f>SUM('2006-2007'!M21+'2007-2008'!O25+'2008-2009'!O25)</f>
        <v>0</v>
      </c>
      <c r="N53" s="92">
        <f>SUM('2006-2007'!N21+'2007-2008'!R25+'2008-2009'!R25)</f>
        <v>0</v>
      </c>
      <c r="O53" s="93">
        <f>SUM('2006-2007'!O21+'2007-2008'!S25+'2008-2009'!S25)</f>
        <v>0</v>
      </c>
      <c r="P53" s="166">
        <f>SUM('2006-2007'!P21+'2007-2008'!T25+'2008-2009'!T25)</f>
        <v>0</v>
      </c>
      <c r="Q53" s="167">
        <f>SUM('2006-2007'!Q21+'2007-2008'!U25+'2008-2009'!U25)</f>
        <v>0</v>
      </c>
      <c r="R53" s="92">
        <v>0</v>
      </c>
      <c r="S53" s="93">
        <v>0</v>
      </c>
      <c r="T53" s="92">
        <f>SUM('2006-2007'!T21+'2007-2008'!X25+'2008-2009'!X25)</f>
        <v>0</v>
      </c>
      <c r="U53" s="93">
        <f>SUM('2006-2007'!U21+'2007-2008'!Y25+'2008-2009'!Y25)</f>
        <v>0</v>
      </c>
      <c r="V53" s="92">
        <f>'2006-2007'!B21</f>
        <v>0</v>
      </c>
      <c r="W53" s="93">
        <f>'2006-2007'!C21</f>
        <v>0</v>
      </c>
      <c r="X53" s="92">
        <f>SUM('2006-2007'!H21+'2007-2008'!H25+'2008-2009'!H25)</f>
        <v>0</v>
      </c>
      <c r="Y53" s="93">
        <f>SUM('2006-2007'!I21+'2007-2008'!I25+'2008-2009'!I25)</f>
        <v>0</v>
      </c>
      <c r="Z53" s="94"/>
      <c r="AA53" s="95"/>
      <c r="AB53" s="92">
        <f>SUM('2006-2007'!R21+'2007-2008'!V25+'2008-2009'!V25)</f>
        <v>0</v>
      </c>
      <c r="AC53" s="93">
        <f>SUM('2006-2007'!S21+'2007-2008'!W25+'2008-2009'!W25)</f>
        <v>0</v>
      </c>
      <c r="AD53" s="92">
        <f>SUM('2007-2008'!P25+'2008-2009'!P25)</f>
        <v>0</v>
      </c>
      <c r="AE53" s="93">
        <f>SUM('2007-2008'!Q25+'2008-2009'!Q25)</f>
        <v>0</v>
      </c>
      <c r="AF53" s="92">
        <f>SUM('2008-2009'!Z25)</f>
        <v>0</v>
      </c>
      <c r="AG53" s="93">
        <f>SUM('2008-2009'!AA25)</f>
        <v>0</v>
      </c>
      <c r="AH53" s="92">
        <f>SUM('2008-2009'!AB25)</f>
        <v>0</v>
      </c>
      <c r="AI53" s="93">
        <f>SUM('2008-2009'!AC25)</f>
        <v>0</v>
      </c>
      <c r="AJ53" s="92">
        <v>0</v>
      </c>
      <c r="AK53" s="93">
        <v>0</v>
      </c>
      <c r="AL53" s="92">
        <v>0</v>
      </c>
      <c r="AM53" s="93">
        <v>0</v>
      </c>
      <c r="AN53" s="168"/>
      <c r="AO53" s="169"/>
      <c r="AP53" s="92">
        <v>0</v>
      </c>
      <c r="AQ53" s="93">
        <v>0</v>
      </c>
      <c r="AR53" s="92">
        <v>0</v>
      </c>
      <c r="AS53" s="93">
        <v>0</v>
      </c>
      <c r="AT53" s="166">
        <v>0</v>
      </c>
      <c r="AU53" s="167">
        <v>0</v>
      </c>
      <c r="AV53" s="92">
        <v>0</v>
      </c>
      <c r="AW53" s="93">
        <v>0</v>
      </c>
      <c r="AX53" s="166">
        <v>0</v>
      </c>
      <c r="AY53" s="167">
        <v>0</v>
      </c>
      <c r="AZ53" s="92">
        <v>0</v>
      </c>
      <c r="BA53" s="93">
        <v>0</v>
      </c>
      <c r="BB53" s="166">
        <v>0</v>
      </c>
      <c r="BC53" s="167">
        <v>0</v>
      </c>
      <c r="BD53" s="166">
        <v>0</v>
      </c>
      <c r="BE53" s="167">
        <v>0</v>
      </c>
      <c r="BF53" s="166">
        <v>0</v>
      </c>
      <c r="BG53" s="167">
        <v>0</v>
      </c>
      <c r="BH53" s="88" t="s">
        <v>9</v>
      </c>
      <c r="BI53" s="96"/>
      <c r="BJ53" s="90"/>
      <c r="BK53" s="90"/>
      <c r="BL53" s="90"/>
      <c r="BM53" s="90"/>
      <c r="BN53" s="90"/>
      <c r="BO53" s="90"/>
    </row>
    <row r="54" spans="1:67" s="104" customFormat="1" ht="16.5" customHeight="1">
      <c r="A54" s="277"/>
      <c r="B54" s="97">
        <f aca="true" t="shared" si="42" ref="B54:Q54">SUM(B52:B53)</f>
        <v>1</v>
      </c>
      <c r="C54" s="98">
        <f t="shared" si="42"/>
        <v>0</v>
      </c>
      <c r="D54" s="171">
        <f t="shared" si="42"/>
        <v>0</v>
      </c>
      <c r="E54" s="172">
        <f t="shared" si="42"/>
        <v>1</v>
      </c>
      <c r="F54" s="171">
        <f t="shared" si="42"/>
        <v>1</v>
      </c>
      <c r="G54" s="172">
        <f t="shared" si="42"/>
        <v>1</v>
      </c>
      <c r="H54" s="171">
        <f t="shared" si="42"/>
        <v>1</v>
      </c>
      <c r="I54" s="172">
        <f t="shared" si="42"/>
        <v>1</v>
      </c>
      <c r="J54" s="97">
        <f t="shared" si="42"/>
        <v>0</v>
      </c>
      <c r="K54" s="98">
        <f t="shared" si="42"/>
        <v>0</v>
      </c>
      <c r="L54" s="97">
        <f t="shared" si="42"/>
        <v>1</v>
      </c>
      <c r="M54" s="98">
        <f t="shared" si="42"/>
        <v>0</v>
      </c>
      <c r="N54" s="97">
        <f t="shared" si="42"/>
        <v>2</v>
      </c>
      <c r="O54" s="98">
        <f t="shared" si="42"/>
        <v>0</v>
      </c>
      <c r="P54" s="171">
        <f t="shared" si="42"/>
        <v>1</v>
      </c>
      <c r="Q54" s="172">
        <f t="shared" si="42"/>
        <v>1</v>
      </c>
      <c r="R54" s="97">
        <f>SUM(R52:R53)</f>
        <v>0</v>
      </c>
      <c r="S54" s="98">
        <f>SUM(S52:S53)</f>
        <v>0</v>
      </c>
      <c r="T54" s="97">
        <f aca="true" t="shared" si="43" ref="T54:Y54">SUM(T52:T53)</f>
        <v>1</v>
      </c>
      <c r="U54" s="98">
        <f t="shared" si="43"/>
        <v>0</v>
      </c>
      <c r="V54" s="97">
        <f t="shared" si="43"/>
        <v>0</v>
      </c>
      <c r="W54" s="98">
        <f t="shared" si="43"/>
        <v>0</v>
      </c>
      <c r="X54" s="97">
        <f t="shared" si="43"/>
        <v>1</v>
      </c>
      <c r="Y54" s="98">
        <f t="shared" si="43"/>
        <v>1</v>
      </c>
      <c r="Z54" s="99"/>
      <c r="AA54" s="100"/>
      <c r="AB54" s="97">
        <f aca="true" t="shared" si="44" ref="AB54:AI54">SUM(AB52:AB53)</f>
        <v>2</v>
      </c>
      <c r="AC54" s="98">
        <f t="shared" si="44"/>
        <v>0</v>
      </c>
      <c r="AD54" s="97">
        <f t="shared" si="44"/>
        <v>0</v>
      </c>
      <c r="AE54" s="98">
        <f t="shared" si="44"/>
        <v>0</v>
      </c>
      <c r="AF54" s="97">
        <f t="shared" si="44"/>
        <v>1</v>
      </c>
      <c r="AG54" s="98">
        <f t="shared" si="44"/>
        <v>0</v>
      </c>
      <c r="AH54" s="97">
        <f t="shared" si="44"/>
        <v>1</v>
      </c>
      <c r="AI54" s="98">
        <f t="shared" si="44"/>
        <v>0</v>
      </c>
      <c r="AJ54" s="97">
        <f>SUM(AJ52:AJ53)</f>
        <v>0</v>
      </c>
      <c r="AK54" s="98">
        <f>SUM(AK52:AK53)</f>
        <v>0</v>
      </c>
      <c r="AL54" s="97">
        <f>SUM(AL52:AL53)</f>
        <v>0</v>
      </c>
      <c r="AM54" s="98">
        <f>SUM(AM52:AM53)</f>
        <v>0</v>
      </c>
      <c r="AN54" s="173"/>
      <c r="AO54" s="174"/>
      <c r="AP54" s="97">
        <f aca="true" t="shared" si="45" ref="AP54:AU54">SUM(AP52:AP53)</f>
        <v>0</v>
      </c>
      <c r="AQ54" s="98">
        <f t="shared" si="45"/>
        <v>0</v>
      </c>
      <c r="AR54" s="97">
        <f t="shared" si="45"/>
        <v>0</v>
      </c>
      <c r="AS54" s="98">
        <f t="shared" si="45"/>
        <v>0</v>
      </c>
      <c r="AT54" s="171">
        <f t="shared" si="45"/>
        <v>0</v>
      </c>
      <c r="AU54" s="172">
        <f t="shared" si="45"/>
        <v>0</v>
      </c>
      <c r="AV54" s="97">
        <f aca="true" t="shared" si="46" ref="AV54:BA54">SUM(AV52:AV53)</f>
        <v>0</v>
      </c>
      <c r="AW54" s="98">
        <f t="shared" si="46"/>
        <v>0</v>
      </c>
      <c r="AX54" s="171">
        <f t="shared" si="46"/>
        <v>0</v>
      </c>
      <c r="AY54" s="172">
        <f t="shared" si="46"/>
        <v>0</v>
      </c>
      <c r="AZ54" s="97">
        <f t="shared" si="46"/>
        <v>0</v>
      </c>
      <c r="BA54" s="98">
        <f t="shared" si="46"/>
        <v>0</v>
      </c>
      <c r="BB54" s="171">
        <f aca="true" t="shared" si="47" ref="BB54:BG54">SUM(BB52:BB53)</f>
        <v>0</v>
      </c>
      <c r="BC54" s="172">
        <f t="shared" si="47"/>
        <v>0</v>
      </c>
      <c r="BD54" s="171">
        <f t="shared" si="47"/>
        <v>0</v>
      </c>
      <c r="BE54" s="172">
        <f t="shared" si="47"/>
        <v>0</v>
      </c>
      <c r="BF54" s="171">
        <f t="shared" si="47"/>
        <v>0</v>
      </c>
      <c r="BG54" s="172">
        <f t="shared" si="47"/>
        <v>0</v>
      </c>
      <c r="BH54" s="116" t="s">
        <v>10</v>
      </c>
      <c r="BI54" s="102"/>
      <c r="BJ54" s="103"/>
      <c r="BK54" s="103"/>
      <c r="BL54" s="103"/>
      <c r="BM54" s="103"/>
      <c r="BN54" s="103"/>
      <c r="BO54" s="103"/>
    </row>
    <row r="55" spans="1:67" s="91" customFormat="1" ht="16.5" customHeight="1">
      <c r="A55" s="278"/>
      <c r="B55" s="271">
        <f>SUM(B54:C54)</f>
        <v>1</v>
      </c>
      <c r="C55" s="273"/>
      <c r="D55" s="263">
        <f>SUM(D54:E54)</f>
        <v>1</v>
      </c>
      <c r="E55" s="270"/>
      <c r="F55" s="263">
        <f>SUM(F54:G54)</f>
        <v>2</v>
      </c>
      <c r="G55" s="270"/>
      <c r="H55" s="263">
        <f>SUM(H54:I54)</f>
        <v>2</v>
      </c>
      <c r="I55" s="270"/>
      <c r="J55" s="271">
        <f>SUM(J54:K54)</f>
        <v>0</v>
      </c>
      <c r="K55" s="273"/>
      <c r="L55" s="271">
        <f>SUM(L54:M54)</f>
        <v>1</v>
      </c>
      <c r="M55" s="273"/>
      <c r="N55" s="271">
        <f>SUM(N54:O54)</f>
        <v>2</v>
      </c>
      <c r="O55" s="273"/>
      <c r="P55" s="263">
        <f>SUM(P54:Q54)</f>
        <v>2</v>
      </c>
      <c r="Q55" s="270"/>
      <c r="R55" s="271">
        <f>SUM(R54:S54)</f>
        <v>0</v>
      </c>
      <c r="S55" s="273"/>
      <c r="T55" s="271">
        <f>SUM(T54:U54)</f>
        <v>1</v>
      </c>
      <c r="U55" s="273"/>
      <c r="V55" s="271">
        <f>SUM(V54:W54)</f>
        <v>0</v>
      </c>
      <c r="W55" s="273"/>
      <c r="X55" s="271">
        <f>SUM(X54:Y54)</f>
        <v>2</v>
      </c>
      <c r="Y55" s="273"/>
      <c r="Z55" s="105"/>
      <c r="AA55" s="106"/>
      <c r="AB55" s="271">
        <f>SUM(AB54:AC54)</f>
        <v>2</v>
      </c>
      <c r="AC55" s="273"/>
      <c r="AD55" s="271">
        <f>SUM(AD54:AE54)</f>
        <v>0</v>
      </c>
      <c r="AE55" s="273"/>
      <c r="AF55" s="271">
        <f>SUM(AF54:AG54)</f>
        <v>1</v>
      </c>
      <c r="AG55" s="273"/>
      <c r="AH55" s="271">
        <f>SUM(AH54:AI54)</f>
        <v>1</v>
      </c>
      <c r="AI55" s="273"/>
      <c r="AJ55" s="271">
        <f>SUM(AJ54:AK54)</f>
        <v>0</v>
      </c>
      <c r="AK55" s="273"/>
      <c r="AL55" s="271">
        <f>SUM(AL54:AM54)</f>
        <v>0</v>
      </c>
      <c r="AM55" s="273"/>
      <c r="AN55" s="178"/>
      <c r="AO55" s="179"/>
      <c r="AP55" s="271">
        <f>SUM(AP54:AQ54)</f>
        <v>0</v>
      </c>
      <c r="AQ55" s="273"/>
      <c r="AR55" s="271">
        <f>SUM(AR54:AS54)</f>
        <v>0</v>
      </c>
      <c r="AS55" s="273"/>
      <c r="AT55" s="263">
        <f>SUM(AT54:AU54)</f>
        <v>0</v>
      </c>
      <c r="AU55" s="270"/>
      <c r="AV55" s="271">
        <f>SUM(AV54:AW54)</f>
        <v>0</v>
      </c>
      <c r="AW55" s="273"/>
      <c r="AX55" s="263">
        <f>SUM(AX54:AY54)</f>
        <v>0</v>
      </c>
      <c r="AY55" s="270"/>
      <c r="AZ55" s="271">
        <f>SUM(AZ54:BA54)</f>
        <v>0</v>
      </c>
      <c r="BA55" s="273"/>
      <c r="BB55" s="263">
        <f>SUM(BB54:BC54)</f>
        <v>0</v>
      </c>
      <c r="BC55" s="270"/>
      <c r="BD55" s="263">
        <f>SUM(BD54:BE54)</f>
        <v>0</v>
      </c>
      <c r="BE55" s="270"/>
      <c r="BF55" s="263">
        <f>SUM(BF54:BG54)</f>
        <v>0</v>
      </c>
      <c r="BG55" s="270"/>
      <c r="BH55" s="117" t="s">
        <v>14</v>
      </c>
      <c r="BI55" s="108">
        <f>SUM(B55:BG55)</f>
        <v>18</v>
      </c>
      <c r="BJ55" s="90"/>
      <c r="BK55" s="90"/>
      <c r="BL55" s="90"/>
      <c r="BM55" s="90"/>
      <c r="BN55" s="90"/>
      <c r="BO55" s="90"/>
    </row>
    <row r="56" spans="1:67" s="91" customFormat="1" ht="16.5" customHeight="1">
      <c r="A56" s="276" t="s">
        <v>22</v>
      </c>
      <c r="B56" s="84">
        <f>SUM('2007-2008'!B44+'2008-2009'!B44)</f>
        <v>0</v>
      </c>
      <c r="C56" s="85">
        <f>SUM('2007-2008'!C44+'2008-2009'!C44)</f>
        <v>0</v>
      </c>
      <c r="D56" s="159">
        <f>SUM('2006-2007'!D36+'2007-2008'!D44+'2008-2009'!D44)</f>
        <v>1</v>
      </c>
      <c r="E56" s="160">
        <f>SUM('2006-2007'!E36+'2007-2008'!E44+'2008-2009'!E44)</f>
        <v>0</v>
      </c>
      <c r="F56" s="159">
        <f>SUM('2006-2007'!F36+'2007-2008'!F44+'2008-2009'!F44)</f>
        <v>0</v>
      </c>
      <c r="G56" s="160">
        <f>SUM('2006-2007'!G36+'2007-2008'!G44+'2008-2009'!G44)</f>
        <v>1</v>
      </c>
      <c r="H56" s="159">
        <f>SUM(+'2007-2008'!J44+'2008-2009'!J44)</f>
        <v>0</v>
      </c>
      <c r="I56" s="160">
        <f>SUM(+'2007-2008'!K44+'2008-2009'!K44)</f>
        <v>1</v>
      </c>
      <c r="J56" s="84">
        <v>0</v>
      </c>
      <c r="K56" s="85">
        <v>0</v>
      </c>
      <c r="L56" s="84">
        <f>SUM('2006-2007'!L36+'2007-2008'!N44+'2008-2009'!N44)</f>
        <v>0</v>
      </c>
      <c r="M56" s="85">
        <f>SUM('2006-2007'!M36+'2007-2008'!O44+'2008-2009'!O44)</f>
        <v>0</v>
      </c>
      <c r="N56" s="84">
        <f>SUM('2006-2007'!N36+'2007-2008'!R44+'2008-2009'!R44)</f>
        <v>2</v>
      </c>
      <c r="O56" s="85">
        <f>SUM('2006-2007'!O36+'2007-2008'!S44+'2008-2009'!S44)</f>
        <v>0</v>
      </c>
      <c r="P56" s="159">
        <f>SUM('2006-2007'!P36+'2007-2008'!T44+'2008-2009'!T44)</f>
        <v>2</v>
      </c>
      <c r="Q56" s="160">
        <f>SUM('2006-2007'!Q36+'2007-2008'!U44+'2008-2009'!U44)</f>
        <v>0</v>
      </c>
      <c r="R56" s="84">
        <v>0</v>
      </c>
      <c r="S56" s="85">
        <v>0</v>
      </c>
      <c r="T56" s="84">
        <f>SUM('2006-2007'!T36+'2007-2008'!X44+'2008-2009'!X44)</f>
        <v>1</v>
      </c>
      <c r="U56" s="85">
        <f>SUM('2006-2007'!U36+'2007-2008'!Y44+'2008-2009'!Y44)</f>
        <v>0</v>
      </c>
      <c r="V56" s="84">
        <f>'2006-2007'!B36</f>
        <v>1</v>
      </c>
      <c r="W56" s="85">
        <f>'2006-2007'!C36</f>
        <v>0</v>
      </c>
      <c r="X56" s="84">
        <f>SUM('2006-2007'!H36+'2007-2008'!H44+'2008-2009'!H44)</f>
        <v>0</v>
      </c>
      <c r="Y56" s="85">
        <f>SUM('2006-2007'!I36+'2007-2008'!I44+'2008-2009'!I44)</f>
        <v>0</v>
      </c>
      <c r="Z56" s="84">
        <f>SUM('2006-2007'!J36+'2007-2008'!L44+'2008-2009'!L44)</f>
        <v>1</v>
      </c>
      <c r="AA56" s="85">
        <f>SUM('2006-2007'!K36+'2007-2008'!M44+'2008-2009'!M44)</f>
        <v>1</v>
      </c>
      <c r="AB56" s="86"/>
      <c r="AC56" s="87"/>
      <c r="AD56" s="84">
        <f>SUM('2007-2008'!P44+'2008-2009'!P44)</f>
        <v>1</v>
      </c>
      <c r="AE56" s="85">
        <f>SUM('2007-2008'!Q44+'2008-2009'!Q44)</f>
        <v>0</v>
      </c>
      <c r="AF56" s="84">
        <f>SUM('2008-2009'!Z44)</f>
        <v>0</v>
      </c>
      <c r="AG56" s="85">
        <f>SUM('2008-2009'!AA44)</f>
        <v>1</v>
      </c>
      <c r="AH56" s="84">
        <f>SUM('2008-2009'!AB44)</f>
        <v>0</v>
      </c>
      <c r="AI56" s="85">
        <f>SUM('2008-2009'!AC44)</f>
        <v>1</v>
      </c>
      <c r="AJ56" s="84">
        <v>0</v>
      </c>
      <c r="AK56" s="85">
        <v>0</v>
      </c>
      <c r="AL56" s="84">
        <v>0</v>
      </c>
      <c r="AM56" s="85">
        <v>0</v>
      </c>
      <c r="AN56" s="159">
        <v>0</v>
      </c>
      <c r="AO56" s="160">
        <v>0</v>
      </c>
      <c r="AP56" s="86"/>
      <c r="AQ56" s="87"/>
      <c r="AR56" s="84">
        <v>0</v>
      </c>
      <c r="AS56" s="85">
        <v>0</v>
      </c>
      <c r="AT56" s="159">
        <v>0</v>
      </c>
      <c r="AU56" s="160">
        <v>0</v>
      </c>
      <c r="AV56" s="84">
        <v>0</v>
      </c>
      <c r="AW56" s="85">
        <v>0</v>
      </c>
      <c r="AX56" s="159">
        <v>0</v>
      </c>
      <c r="AY56" s="160">
        <v>0</v>
      </c>
      <c r="AZ56" s="84">
        <v>0</v>
      </c>
      <c r="BA56" s="85">
        <v>0</v>
      </c>
      <c r="BB56" s="159">
        <v>0</v>
      </c>
      <c r="BC56" s="160">
        <v>0</v>
      </c>
      <c r="BD56" s="159">
        <v>0</v>
      </c>
      <c r="BE56" s="160">
        <v>0</v>
      </c>
      <c r="BF56" s="159">
        <v>0</v>
      </c>
      <c r="BG56" s="160">
        <v>0</v>
      </c>
      <c r="BH56" s="118" t="s">
        <v>8</v>
      </c>
      <c r="BI56" s="89"/>
      <c r="BJ56" s="90"/>
      <c r="BK56" s="90"/>
      <c r="BL56" s="90"/>
      <c r="BM56" s="90"/>
      <c r="BN56" s="90"/>
      <c r="BO56" s="90"/>
    </row>
    <row r="57" spans="1:67" s="91" customFormat="1" ht="16.5" customHeight="1">
      <c r="A57" s="277"/>
      <c r="B57" s="92">
        <f>SUM('2007-2008'!B45+'2008-2009'!B45)</f>
        <v>0</v>
      </c>
      <c r="C57" s="93">
        <f>SUM('2007-2008'!C45+'2008-2009'!C45)</f>
        <v>0</v>
      </c>
      <c r="D57" s="166">
        <f>SUM('2006-2007'!D37+'2007-2008'!D45+'2008-2009'!D45)</f>
        <v>0</v>
      </c>
      <c r="E57" s="167">
        <f>SUM('2006-2007'!E37+'2007-2008'!E45+'2008-2009'!E45)</f>
        <v>0</v>
      </c>
      <c r="F57" s="166">
        <f>SUM('2006-2007'!F37+'2007-2008'!F45+'2008-2009'!F45)</f>
        <v>0</v>
      </c>
      <c r="G57" s="167">
        <f>SUM('2006-2007'!G37+'2007-2008'!G45+'2008-2009'!G45)</f>
        <v>0</v>
      </c>
      <c r="H57" s="166">
        <f>SUM(+'2007-2008'!J45+'2008-2009'!J45)</f>
        <v>0</v>
      </c>
      <c r="I57" s="167">
        <f>SUM(+'2007-2008'!K45+'2008-2009'!K45)</f>
        <v>0</v>
      </c>
      <c r="J57" s="92">
        <v>0</v>
      </c>
      <c r="K57" s="93">
        <v>0</v>
      </c>
      <c r="L57" s="92">
        <f>SUM('2006-2007'!L37+'2007-2008'!N45+'2008-2009'!N45)</f>
        <v>0</v>
      </c>
      <c r="M57" s="93">
        <f>SUM('2006-2007'!M37+'2007-2008'!O45+'2008-2009'!O45)</f>
        <v>0</v>
      </c>
      <c r="N57" s="92">
        <f>SUM('2006-2007'!N37+'2007-2008'!R45+'2008-2009'!R45)</f>
        <v>0</v>
      </c>
      <c r="O57" s="93">
        <f>SUM('2006-2007'!O37+'2007-2008'!S45+'2008-2009'!S45)</f>
        <v>0</v>
      </c>
      <c r="P57" s="166">
        <f>SUM('2006-2007'!P37+'2007-2008'!T45+'2008-2009'!T45)</f>
        <v>0</v>
      </c>
      <c r="Q57" s="167">
        <f>SUM('2006-2007'!Q37+'2007-2008'!U45+'2008-2009'!U45)</f>
        <v>0</v>
      </c>
      <c r="R57" s="92">
        <v>0</v>
      </c>
      <c r="S57" s="93">
        <v>0</v>
      </c>
      <c r="T57" s="92">
        <f>SUM('2006-2007'!T37+'2007-2008'!X45+'2008-2009'!X45)</f>
        <v>0</v>
      </c>
      <c r="U57" s="93">
        <f>SUM('2006-2007'!U37+'2007-2008'!Y45+'2008-2009'!Y45)</f>
        <v>0</v>
      </c>
      <c r="V57" s="92">
        <f>'2006-2007'!B37</f>
        <v>0</v>
      </c>
      <c r="W57" s="93">
        <f>'2006-2007'!C37</f>
        <v>0</v>
      </c>
      <c r="X57" s="92">
        <f>SUM('2006-2007'!H37+'2007-2008'!H45+'2008-2009'!H45)</f>
        <v>0</v>
      </c>
      <c r="Y57" s="93">
        <f>SUM('2006-2007'!I37+'2007-2008'!I45+'2008-2009'!I45)</f>
        <v>0</v>
      </c>
      <c r="Z57" s="92">
        <f>SUM('2006-2007'!J37+'2007-2008'!L45+'2008-2009'!L45)</f>
        <v>0</v>
      </c>
      <c r="AA57" s="93">
        <f>SUM('2006-2007'!K37+'2007-2008'!M45+'2008-2009'!M45)</f>
        <v>0</v>
      </c>
      <c r="AB57" s="94"/>
      <c r="AC57" s="95"/>
      <c r="AD57" s="92">
        <f>SUM('2007-2008'!P45+'2008-2009'!P45)</f>
        <v>0</v>
      </c>
      <c r="AE57" s="93">
        <f>SUM('2007-2008'!Q45+'2008-2009'!Q45)</f>
        <v>0</v>
      </c>
      <c r="AF57" s="92">
        <f>SUM('2008-2009'!Z45)</f>
        <v>0</v>
      </c>
      <c r="AG57" s="93">
        <f>SUM('2008-2009'!AA45)</f>
        <v>0</v>
      </c>
      <c r="AH57" s="92">
        <f>SUM('2008-2009'!AB45)</f>
        <v>0</v>
      </c>
      <c r="AI57" s="93">
        <f>SUM('2008-2009'!AC45)</f>
        <v>0</v>
      </c>
      <c r="AJ57" s="92">
        <v>0</v>
      </c>
      <c r="AK57" s="93">
        <v>0</v>
      </c>
      <c r="AL57" s="92">
        <v>0</v>
      </c>
      <c r="AM57" s="93">
        <v>0</v>
      </c>
      <c r="AN57" s="166">
        <v>0</v>
      </c>
      <c r="AO57" s="167">
        <v>0</v>
      </c>
      <c r="AP57" s="94">
        <v>0</v>
      </c>
      <c r="AQ57" s="95">
        <v>0</v>
      </c>
      <c r="AR57" s="92">
        <v>0</v>
      </c>
      <c r="AS57" s="93">
        <v>0</v>
      </c>
      <c r="AT57" s="166">
        <v>0</v>
      </c>
      <c r="AU57" s="167">
        <v>0</v>
      </c>
      <c r="AV57" s="92">
        <v>0</v>
      </c>
      <c r="AW57" s="93">
        <v>0</v>
      </c>
      <c r="AX57" s="166">
        <v>0</v>
      </c>
      <c r="AY57" s="167">
        <v>0</v>
      </c>
      <c r="AZ57" s="92">
        <v>0</v>
      </c>
      <c r="BA57" s="93">
        <v>0</v>
      </c>
      <c r="BB57" s="166">
        <v>0</v>
      </c>
      <c r="BC57" s="167">
        <v>0</v>
      </c>
      <c r="BD57" s="166">
        <v>0</v>
      </c>
      <c r="BE57" s="167">
        <v>0</v>
      </c>
      <c r="BF57" s="166">
        <v>0</v>
      </c>
      <c r="BG57" s="167">
        <v>0</v>
      </c>
      <c r="BH57" s="118" t="s">
        <v>9</v>
      </c>
      <c r="BI57" s="96"/>
      <c r="BJ57" s="90"/>
      <c r="BK57" s="90"/>
      <c r="BL57" s="90"/>
      <c r="BM57" s="90"/>
      <c r="BN57" s="90"/>
      <c r="BO57" s="90"/>
    </row>
    <row r="58" spans="1:67" s="104" customFormat="1" ht="16.5" customHeight="1">
      <c r="A58" s="277"/>
      <c r="B58" s="97">
        <f aca="true" t="shared" si="48" ref="B58:S58">SUM(B56:B57)</f>
        <v>0</v>
      </c>
      <c r="C58" s="98">
        <f t="shared" si="48"/>
        <v>0</v>
      </c>
      <c r="D58" s="171">
        <f t="shared" si="48"/>
        <v>1</v>
      </c>
      <c r="E58" s="172">
        <f t="shared" si="48"/>
        <v>0</v>
      </c>
      <c r="F58" s="171">
        <f t="shared" si="48"/>
        <v>0</v>
      </c>
      <c r="G58" s="172">
        <f t="shared" si="48"/>
        <v>1</v>
      </c>
      <c r="H58" s="171">
        <f t="shared" si="48"/>
        <v>0</v>
      </c>
      <c r="I58" s="172">
        <f t="shared" si="48"/>
        <v>1</v>
      </c>
      <c r="J58" s="97">
        <f t="shared" si="48"/>
        <v>0</v>
      </c>
      <c r="K58" s="98">
        <f t="shared" si="48"/>
        <v>0</v>
      </c>
      <c r="L58" s="97">
        <f t="shared" si="48"/>
        <v>0</v>
      </c>
      <c r="M58" s="98">
        <f t="shared" si="48"/>
        <v>0</v>
      </c>
      <c r="N58" s="97">
        <f t="shared" si="48"/>
        <v>2</v>
      </c>
      <c r="O58" s="98">
        <f t="shared" si="48"/>
        <v>0</v>
      </c>
      <c r="P58" s="171">
        <f t="shared" si="48"/>
        <v>2</v>
      </c>
      <c r="Q58" s="172">
        <f t="shared" si="48"/>
        <v>0</v>
      </c>
      <c r="R58" s="97">
        <f t="shared" si="48"/>
        <v>0</v>
      </c>
      <c r="S58" s="98">
        <f t="shared" si="48"/>
        <v>0</v>
      </c>
      <c r="T58" s="97">
        <f>SUM(T56:T57)</f>
        <v>1</v>
      </c>
      <c r="U58" s="98">
        <f>SUM(U56:U57)</f>
        <v>0</v>
      </c>
      <c r="V58" s="97">
        <f aca="true" t="shared" si="49" ref="V58:AA58">SUM(V56:V57)</f>
        <v>1</v>
      </c>
      <c r="W58" s="98">
        <f t="shared" si="49"/>
        <v>0</v>
      </c>
      <c r="X58" s="97">
        <f t="shared" si="49"/>
        <v>0</v>
      </c>
      <c r="Y58" s="98">
        <f t="shared" si="49"/>
        <v>0</v>
      </c>
      <c r="Z58" s="97">
        <f t="shared" si="49"/>
        <v>1</v>
      </c>
      <c r="AA58" s="98">
        <f t="shared" si="49"/>
        <v>1</v>
      </c>
      <c r="AB58" s="99"/>
      <c r="AC58" s="100"/>
      <c r="AD58" s="97">
        <f aca="true" t="shared" si="50" ref="AD58:AI58">SUM(AD56:AD57)</f>
        <v>1</v>
      </c>
      <c r="AE58" s="98">
        <f t="shared" si="50"/>
        <v>0</v>
      </c>
      <c r="AF58" s="97">
        <f t="shared" si="50"/>
        <v>0</v>
      </c>
      <c r="AG58" s="98">
        <f t="shared" si="50"/>
        <v>1</v>
      </c>
      <c r="AH58" s="97">
        <f t="shared" si="50"/>
        <v>0</v>
      </c>
      <c r="AI58" s="98">
        <f t="shared" si="50"/>
        <v>1</v>
      </c>
      <c r="AJ58" s="97">
        <f aca="true" t="shared" si="51" ref="AJ58:AO58">SUM(AJ56:AJ57)</f>
        <v>0</v>
      </c>
      <c r="AK58" s="98">
        <f t="shared" si="51"/>
        <v>0</v>
      </c>
      <c r="AL58" s="97">
        <f t="shared" si="51"/>
        <v>0</v>
      </c>
      <c r="AM58" s="98">
        <f t="shared" si="51"/>
        <v>0</v>
      </c>
      <c r="AN58" s="171">
        <f t="shared" si="51"/>
        <v>0</v>
      </c>
      <c r="AO58" s="172">
        <f t="shared" si="51"/>
        <v>0</v>
      </c>
      <c r="AP58" s="99"/>
      <c r="AQ58" s="100"/>
      <c r="AR58" s="97">
        <f aca="true" t="shared" si="52" ref="AR58:AW58">SUM(AR56:AR57)</f>
        <v>0</v>
      </c>
      <c r="AS58" s="98">
        <f t="shared" si="52"/>
        <v>0</v>
      </c>
      <c r="AT58" s="171">
        <f t="shared" si="52"/>
        <v>0</v>
      </c>
      <c r="AU58" s="172">
        <f t="shared" si="52"/>
        <v>0</v>
      </c>
      <c r="AV58" s="97">
        <f t="shared" si="52"/>
        <v>0</v>
      </c>
      <c r="AW58" s="98">
        <f t="shared" si="52"/>
        <v>0</v>
      </c>
      <c r="AX58" s="171">
        <f aca="true" t="shared" si="53" ref="AX58:BC58">SUM(AX56:AX57)</f>
        <v>0</v>
      </c>
      <c r="AY58" s="172">
        <f t="shared" si="53"/>
        <v>0</v>
      </c>
      <c r="AZ58" s="97">
        <f t="shared" si="53"/>
        <v>0</v>
      </c>
      <c r="BA58" s="98">
        <f t="shared" si="53"/>
        <v>0</v>
      </c>
      <c r="BB58" s="171">
        <f t="shared" si="53"/>
        <v>0</v>
      </c>
      <c r="BC58" s="172">
        <f t="shared" si="53"/>
        <v>0</v>
      </c>
      <c r="BD58" s="171">
        <f>SUM(BD56:BD57)</f>
        <v>0</v>
      </c>
      <c r="BE58" s="172">
        <f>SUM(BE56:BE57)</f>
        <v>0</v>
      </c>
      <c r="BF58" s="171">
        <f>SUM(BF56:BF57)</f>
        <v>0</v>
      </c>
      <c r="BG58" s="172">
        <f>SUM(BG56:BG57)</f>
        <v>0</v>
      </c>
      <c r="BH58" s="116" t="s">
        <v>10</v>
      </c>
      <c r="BI58" s="102"/>
      <c r="BJ58" s="103"/>
      <c r="BK58" s="103"/>
      <c r="BL58" s="103"/>
      <c r="BM58" s="103"/>
      <c r="BN58" s="103"/>
      <c r="BO58" s="103"/>
    </row>
    <row r="59" spans="1:67" s="91" customFormat="1" ht="16.5" customHeight="1">
      <c r="A59" s="278"/>
      <c r="B59" s="271">
        <f>SUM(B58:C58)</f>
        <v>0</v>
      </c>
      <c r="C59" s="273"/>
      <c r="D59" s="263">
        <f>SUM(D58:E58)</f>
        <v>1</v>
      </c>
      <c r="E59" s="270"/>
      <c r="F59" s="263">
        <f>SUM(F58:G58)</f>
        <v>1</v>
      </c>
      <c r="G59" s="270"/>
      <c r="H59" s="263">
        <f>SUM(H58:I58)</f>
        <v>1</v>
      </c>
      <c r="I59" s="270"/>
      <c r="J59" s="271">
        <f>SUM(J58:K58)</f>
        <v>0</v>
      </c>
      <c r="K59" s="273"/>
      <c r="L59" s="271">
        <f>SUM(L58:M58)</f>
        <v>0</v>
      </c>
      <c r="M59" s="273"/>
      <c r="N59" s="271">
        <f>SUM(N58:O58)</f>
        <v>2</v>
      </c>
      <c r="O59" s="273"/>
      <c r="P59" s="263">
        <f>SUM(P58:Q58)</f>
        <v>2</v>
      </c>
      <c r="Q59" s="270"/>
      <c r="R59" s="271">
        <f>SUM(R58:S58)</f>
        <v>0</v>
      </c>
      <c r="S59" s="273"/>
      <c r="T59" s="271">
        <f>SUM(T58:U58)</f>
        <v>1</v>
      </c>
      <c r="U59" s="273"/>
      <c r="V59" s="271">
        <f>SUM(V58:W58)</f>
        <v>1</v>
      </c>
      <c r="W59" s="273"/>
      <c r="X59" s="271">
        <f>SUM(X58:Y58)</f>
        <v>0</v>
      </c>
      <c r="Y59" s="273"/>
      <c r="Z59" s="271">
        <f>SUM(Z58:AA58)</f>
        <v>2</v>
      </c>
      <c r="AA59" s="273"/>
      <c r="AB59" s="105"/>
      <c r="AC59" s="106"/>
      <c r="AD59" s="271">
        <f>SUM(AD58:AE58)</f>
        <v>1</v>
      </c>
      <c r="AE59" s="273"/>
      <c r="AF59" s="271">
        <f>SUM(AF58:AG58)</f>
        <v>1</v>
      </c>
      <c r="AG59" s="273"/>
      <c r="AH59" s="271">
        <f>SUM(AH58:AI58)</f>
        <v>1</v>
      </c>
      <c r="AI59" s="273"/>
      <c r="AJ59" s="271">
        <f>SUM(AJ58:AK58)</f>
        <v>0</v>
      </c>
      <c r="AK59" s="273"/>
      <c r="AL59" s="271">
        <f>SUM(AL58:AM58)</f>
        <v>0</v>
      </c>
      <c r="AM59" s="273"/>
      <c r="AN59" s="263">
        <f>SUM(AN58:AO58)</f>
        <v>0</v>
      </c>
      <c r="AO59" s="270"/>
      <c r="AP59" s="105"/>
      <c r="AQ59" s="106"/>
      <c r="AR59" s="271">
        <f>SUM(AR58:AS58)</f>
        <v>0</v>
      </c>
      <c r="AS59" s="273"/>
      <c r="AT59" s="263">
        <f>SUM(AT58:AU58)</f>
        <v>0</v>
      </c>
      <c r="AU59" s="270"/>
      <c r="AV59" s="271">
        <f>SUM(AV58:AW58)</f>
        <v>0</v>
      </c>
      <c r="AW59" s="273"/>
      <c r="AX59" s="263">
        <f>SUM(AX58:AY58)</f>
        <v>0</v>
      </c>
      <c r="AY59" s="270"/>
      <c r="AZ59" s="271">
        <f>SUM(AZ58:BA58)</f>
        <v>0</v>
      </c>
      <c r="BA59" s="273"/>
      <c r="BB59" s="263">
        <f>SUM(BB58:BC58)</f>
        <v>0</v>
      </c>
      <c r="BC59" s="270"/>
      <c r="BD59" s="263">
        <f>SUM(BD58:BE58)</f>
        <v>0</v>
      </c>
      <c r="BE59" s="270"/>
      <c r="BF59" s="263">
        <f>SUM(BF58:BG58)</f>
        <v>0</v>
      </c>
      <c r="BG59" s="270"/>
      <c r="BH59" s="117" t="s">
        <v>14</v>
      </c>
      <c r="BI59" s="108">
        <f>SUM(B59:BG59)</f>
        <v>14</v>
      </c>
      <c r="BJ59" s="90"/>
      <c r="BK59" s="90"/>
      <c r="BL59" s="90"/>
      <c r="BM59" s="90"/>
      <c r="BN59" s="90"/>
      <c r="BO59" s="90"/>
    </row>
    <row r="60" spans="1:67" s="91" customFormat="1" ht="16.5" customHeight="1">
      <c r="A60" s="276" t="s">
        <v>23</v>
      </c>
      <c r="B60" s="84">
        <f>SUM('2007-2008'!B32+'2008-2009'!B32)</f>
        <v>0</v>
      </c>
      <c r="C60" s="85">
        <f>SUM('2007-2008'!C32+'2008-2009'!C32)</f>
        <v>0</v>
      </c>
      <c r="D60" s="159">
        <f>SUM('2007-2008'!D32+'2008-2009'!D32)</f>
        <v>1</v>
      </c>
      <c r="E60" s="189">
        <f>SUM('2007-2008'!E32+'2008-2009'!E32)</f>
        <v>0</v>
      </c>
      <c r="F60" s="159">
        <f>SUM('2007-2008'!F32+'2008-2009'!F32)</f>
        <v>0</v>
      </c>
      <c r="G60" s="160">
        <f>SUM('2007-2008'!G32+'2008-2009'!G32)</f>
        <v>0</v>
      </c>
      <c r="H60" s="159">
        <f>SUM('2007-2008'!J32+'2008-2009'!J32)</f>
        <v>0</v>
      </c>
      <c r="I60" s="160">
        <f>SUM('2007-2008'!K32+'2008-2009'!K32)</f>
        <v>0</v>
      </c>
      <c r="J60" s="84">
        <v>0</v>
      </c>
      <c r="K60" s="85">
        <v>0</v>
      </c>
      <c r="L60" s="84">
        <f>SUM('2007-2008'!N32+'2008-2009'!N32)</f>
        <v>0</v>
      </c>
      <c r="M60" s="85">
        <f>SUM('2007-2008'!O32+'2008-2009'!O32)</f>
        <v>0</v>
      </c>
      <c r="N60" s="84">
        <f>SUM('2007-2008'!R32+'2008-2009'!R32)</f>
        <v>0</v>
      </c>
      <c r="O60" s="85">
        <f>SUM('2007-2008'!S32+'2008-2009'!S32)</f>
        <v>0</v>
      </c>
      <c r="P60" s="159">
        <f>SUM('2007-2008'!T32+'2008-2009'!T32)</f>
        <v>0</v>
      </c>
      <c r="Q60" s="160">
        <f>SUM('2007-2008'!U32+'2008-2009'!U32)</f>
        <v>0</v>
      </c>
      <c r="R60" s="84">
        <v>0</v>
      </c>
      <c r="S60" s="85">
        <v>0</v>
      </c>
      <c r="T60" s="84">
        <f>SUM('2007-2008'!X32+'2008-2009'!X32)</f>
        <v>0</v>
      </c>
      <c r="U60" s="85">
        <f>SUM('2007-2008'!Y32+'2008-2009'!Y32)</f>
        <v>0</v>
      </c>
      <c r="V60" s="84">
        <v>0</v>
      </c>
      <c r="W60" s="85">
        <v>0</v>
      </c>
      <c r="X60" s="84">
        <f>SUM('2007-2008'!H32+'2008-2009'!H32)</f>
        <v>1</v>
      </c>
      <c r="Y60" s="85">
        <f>SUM('2007-2008'!I32+'2008-2009'!I32)</f>
        <v>0</v>
      </c>
      <c r="Z60" s="84">
        <f>SUM('2007-2008'!L32+'2008-2009'!L32)</f>
        <v>0</v>
      </c>
      <c r="AA60" s="85">
        <f>SUM('2007-2008'!M32+'2008-2009'!M32)</f>
        <v>0</v>
      </c>
      <c r="AB60" s="84">
        <f>SUM('2007-2008'!V32+'2008-2009'!V32)</f>
        <v>0</v>
      </c>
      <c r="AC60" s="85">
        <f>SUM('2007-2008'!W32+'2008-2009'!W32)</f>
        <v>1</v>
      </c>
      <c r="AD60" s="86"/>
      <c r="AE60" s="87"/>
      <c r="AF60" s="84">
        <f>SUM('2008-2009'!Z32)</f>
        <v>1</v>
      </c>
      <c r="AG60" s="85">
        <f>SUM('2008-2009'!AA32)</f>
        <v>0</v>
      </c>
      <c r="AH60" s="84">
        <f>SUM('2008-2009'!AB32)</f>
        <v>0</v>
      </c>
      <c r="AI60" s="85">
        <f>SUM('2008-2009'!AC32)</f>
        <v>0</v>
      </c>
      <c r="AJ60" s="86"/>
      <c r="AK60" s="87"/>
      <c r="AL60" s="86"/>
      <c r="AM60" s="87"/>
      <c r="AN60" s="159">
        <v>0</v>
      </c>
      <c r="AO60" s="160">
        <v>0</v>
      </c>
      <c r="AP60" s="84">
        <v>0</v>
      </c>
      <c r="AQ60" s="85">
        <v>0</v>
      </c>
      <c r="AR60" s="84">
        <v>0</v>
      </c>
      <c r="AS60" s="85">
        <v>0</v>
      </c>
      <c r="AT60" s="159">
        <v>0</v>
      </c>
      <c r="AU60" s="160">
        <v>0</v>
      </c>
      <c r="AV60" s="84">
        <v>0</v>
      </c>
      <c r="AW60" s="85">
        <v>0</v>
      </c>
      <c r="AX60" s="159">
        <v>0</v>
      </c>
      <c r="AY60" s="160">
        <v>0</v>
      </c>
      <c r="AZ60" s="84">
        <v>0</v>
      </c>
      <c r="BA60" s="85">
        <v>0</v>
      </c>
      <c r="BB60" s="159">
        <v>0</v>
      </c>
      <c r="BC60" s="160">
        <v>0</v>
      </c>
      <c r="BD60" s="159">
        <v>0</v>
      </c>
      <c r="BE60" s="160">
        <v>0</v>
      </c>
      <c r="BF60" s="159">
        <v>0</v>
      </c>
      <c r="BG60" s="160">
        <v>0</v>
      </c>
      <c r="BH60" s="120" t="s">
        <v>8</v>
      </c>
      <c r="BI60" s="89"/>
      <c r="BJ60" s="90"/>
      <c r="BK60" s="90"/>
      <c r="BL60" s="90"/>
      <c r="BM60" s="90"/>
      <c r="BN60" s="90"/>
      <c r="BO60" s="90"/>
    </row>
    <row r="61" spans="1:67" s="91" customFormat="1" ht="16.5" customHeight="1">
      <c r="A61" s="277"/>
      <c r="B61" s="92">
        <f>SUM('2007-2008'!B33+'2008-2009'!B33)</f>
        <v>0</v>
      </c>
      <c r="C61" s="93">
        <f>SUM('2007-2008'!C33+'2008-2009'!C33)</f>
        <v>0</v>
      </c>
      <c r="D61" s="166">
        <f>SUM('2007-2008'!D33+'2008-2009'!D33)</f>
        <v>0</v>
      </c>
      <c r="E61" s="190">
        <f>SUM('2007-2008'!E33+'2008-2009'!E33)</f>
        <v>0</v>
      </c>
      <c r="F61" s="166">
        <f>SUM('2007-2008'!F33+'2008-2009'!F33)</f>
        <v>0</v>
      </c>
      <c r="G61" s="167">
        <f>SUM('2007-2008'!G33+'2008-2009'!G33)</f>
        <v>0</v>
      </c>
      <c r="H61" s="166">
        <f>SUM('2007-2008'!J33+'2008-2009'!J33)</f>
        <v>0</v>
      </c>
      <c r="I61" s="167">
        <f>SUM('2007-2008'!K33+'2008-2009'!K33)</f>
        <v>0</v>
      </c>
      <c r="J61" s="92">
        <v>0</v>
      </c>
      <c r="K61" s="93">
        <v>0</v>
      </c>
      <c r="L61" s="92">
        <f>SUM('2007-2008'!N33+'2008-2009'!N33)</f>
        <v>0</v>
      </c>
      <c r="M61" s="93">
        <f>SUM('2007-2008'!O33+'2008-2009'!O33)</f>
        <v>0</v>
      </c>
      <c r="N61" s="92">
        <f>SUM('2007-2008'!R33+'2008-2009'!R33)</f>
        <v>0</v>
      </c>
      <c r="O61" s="93">
        <f>SUM('2007-2008'!S33+'2008-2009'!S33)</f>
        <v>0</v>
      </c>
      <c r="P61" s="166">
        <f>SUM('2007-2008'!T33+'2008-2009'!T33)</f>
        <v>0</v>
      </c>
      <c r="Q61" s="167">
        <f>SUM('2007-2008'!U33+'2008-2009'!U33)</f>
        <v>0</v>
      </c>
      <c r="R61" s="92">
        <v>0</v>
      </c>
      <c r="S61" s="93">
        <v>0</v>
      </c>
      <c r="T61" s="92">
        <f>SUM('2007-2008'!X33+'2008-2009'!X33)</f>
        <v>0</v>
      </c>
      <c r="U61" s="93">
        <f>SUM('2007-2008'!Y33+'2008-2009'!Y33)</f>
        <v>0</v>
      </c>
      <c r="V61" s="92">
        <v>0</v>
      </c>
      <c r="W61" s="93">
        <v>0</v>
      </c>
      <c r="X61" s="92">
        <f>SUM('2007-2008'!H33+'2008-2009'!H33)</f>
        <v>0</v>
      </c>
      <c r="Y61" s="93">
        <f>SUM('2007-2008'!I33+'2008-2009'!I33)</f>
        <v>0</v>
      </c>
      <c r="Z61" s="92">
        <f>SUM('2007-2008'!L33+'2008-2009'!L33)</f>
        <v>0</v>
      </c>
      <c r="AA61" s="93">
        <f>SUM('2007-2008'!M33+'2008-2009'!M33)</f>
        <v>0</v>
      </c>
      <c r="AB61" s="92">
        <f>SUM('2007-2008'!V33+'2008-2009'!V33)</f>
        <v>0</v>
      </c>
      <c r="AC61" s="93">
        <f>SUM('2007-2008'!W33+'2008-2009'!W33)</f>
        <v>0</v>
      </c>
      <c r="AD61" s="94"/>
      <c r="AE61" s="95"/>
      <c r="AF61" s="92">
        <f>SUM('2008-2009'!Z33)</f>
        <v>0</v>
      </c>
      <c r="AG61" s="93">
        <f>SUM('2008-2009'!AA33)</f>
        <v>0</v>
      </c>
      <c r="AH61" s="92">
        <f>SUM('2008-2009'!AB33)</f>
        <v>0</v>
      </c>
      <c r="AI61" s="93">
        <f>SUM('2008-2009'!AC33)</f>
        <v>0</v>
      </c>
      <c r="AJ61" s="94"/>
      <c r="AK61" s="95"/>
      <c r="AL61" s="94"/>
      <c r="AM61" s="95"/>
      <c r="AN61" s="166">
        <v>0</v>
      </c>
      <c r="AO61" s="167">
        <v>0</v>
      </c>
      <c r="AP61" s="92">
        <v>0</v>
      </c>
      <c r="AQ61" s="93">
        <v>0</v>
      </c>
      <c r="AR61" s="92">
        <v>0</v>
      </c>
      <c r="AS61" s="93">
        <v>0</v>
      </c>
      <c r="AT61" s="166">
        <v>0</v>
      </c>
      <c r="AU61" s="167">
        <v>0</v>
      </c>
      <c r="AV61" s="92">
        <v>0</v>
      </c>
      <c r="AW61" s="93">
        <v>0</v>
      </c>
      <c r="AX61" s="166">
        <v>0</v>
      </c>
      <c r="AY61" s="167">
        <v>0</v>
      </c>
      <c r="AZ61" s="92">
        <v>0</v>
      </c>
      <c r="BA61" s="93">
        <v>0</v>
      </c>
      <c r="BB61" s="166">
        <v>0</v>
      </c>
      <c r="BC61" s="167">
        <v>0</v>
      </c>
      <c r="BD61" s="166">
        <v>0</v>
      </c>
      <c r="BE61" s="167">
        <v>0</v>
      </c>
      <c r="BF61" s="166">
        <v>0</v>
      </c>
      <c r="BG61" s="167">
        <v>0</v>
      </c>
      <c r="BH61" s="120" t="s">
        <v>9</v>
      </c>
      <c r="BI61" s="96"/>
      <c r="BJ61" s="90"/>
      <c r="BK61" s="90"/>
      <c r="BL61" s="90"/>
      <c r="BM61" s="90"/>
      <c r="BN61" s="90"/>
      <c r="BO61" s="90"/>
    </row>
    <row r="62" spans="1:67" s="104" customFormat="1" ht="16.5" customHeight="1">
      <c r="A62" s="277"/>
      <c r="B62" s="97">
        <f aca="true" t="shared" si="54" ref="B62:AA62">SUM(B60:B61)</f>
        <v>0</v>
      </c>
      <c r="C62" s="98">
        <f t="shared" si="54"/>
        <v>0</v>
      </c>
      <c r="D62" s="171">
        <f t="shared" si="54"/>
        <v>1</v>
      </c>
      <c r="E62" s="172">
        <f t="shared" si="54"/>
        <v>0</v>
      </c>
      <c r="F62" s="171">
        <f t="shared" si="54"/>
        <v>0</v>
      </c>
      <c r="G62" s="172">
        <f t="shared" si="54"/>
        <v>0</v>
      </c>
      <c r="H62" s="171">
        <f t="shared" si="54"/>
        <v>0</v>
      </c>
      <c r="I62" s="172">
        <f t="shared" si="54"/>
        <v>0</v>
      </c>
      <c r="J62" s="97">
        <f t="shared" si="54"/>
        <v>0</v>
      </c>
      <c r="K62" s="98">
        <f t="shared" si="54"/>
        <v>0</v>
      </c>
      <c r="L62" s="97">
        <f t="shared" si="54"/>
        <v>0</v>
      </c>
      <c r="M62" s="98">
        <f t="shared" si="54"/>
        <v>0</v>
      </c>
      <c r="N62" s="97">
        <f t="shared" si="54"/>
        <v>0</v>
      </c>
      <c r="O62" s="98">
        <f t="shared" si="54"/>
        <v>0</v>
      </c>
      <c r="P62" s="171">
        <f t="shared" si="54"/>
        <v>0</v>
      </c>
      <c r="Q62" s="172">
        <f t="shared" si="54"/>
        <v>0</v>
      </c>
      <c r="R62" s="97">
        <f t="shared" si="54"/>
        <v>0</v>
      </c>
      <c r="S62" s="98">
        <f t="shared" si="54"/>
        <v>0</v>
      </c>
      <c r="T62" s="97">
        <f t="shared" si="54"/>
        <v>0</v>
      </c>
      <c r="U62" s="98">
        <f t="shared" si="54"/>
        <v>0</v>
      </c>
      <c r="V62" s="97">
        <f t="shared" si="54"/>
        <v>0</v>
      </c>
      <c r="W62" s="98">
        <f t="shared" si="54"/>
        <v>0</v>
      </c>
      <c r="X62" s="97">
        <f t="shared" si="54"/>
        <v>1</v>
      </c>
      <c r="Y62" s="98">
        <f t="shared" si="54"/>
        <v>0</v>
      </c>
      <c r="Z62" s="97">
        <f t="shared" si="54"/>
        <v>0</v>
      </c>
      <c r="AA62" s="98">
        <f t="shared" si="54"/>
        <v>0</v>
      </c>
      <c r="AB62" s="97">
        <f>SUM(AB60:AB61)</f>
        <v>0</v>
      </c>
      <c r="AC62" s="98">
        <f>SUM(AC60:AC61)</f>
        <v>1</v>
      </c>
      <c r="AD62" s="99"/>
      <c r="AE62" s="100"/>
      <c r="AF62" s="97">
        <f>SUM(AF60:AF61)</f>
        <v>1</v>
      </c>
      <c r="AG62" s="98">
        <f>SUM(AG60:AG61)</f>
        <v>0</v>
      </c>
      <c r="AH62" s="97">
        <f>SUM(AH60:AH61)</f>
        <v>0</v>
      </c>
      <c r="AI62" s="98">
        <f>SUM(AI60:AI61)</f>
        <v>0</v>
      </c>
      <c r="AJ62" s="99"/>
      <c r="AK62" s="100"/>
      <c r="AL62" s="99"/>
      <c r="AM62" s="100"/>
      <c r="AN62" s="171">
        <f aca="true" t="shared" si="55" ref="AN62:AU62">SUM(AN60:AN61)</f>
        <v>0</v>
      </c>
      <c r="AO62" s="172">
        <f t="shared" si="55"/>
        <v>0</v>
      </c>
      <c r="AP62" s="97">
        <f t="shared" si="55"/>
        <v>0</v>
      </c>
      <c r="AQ62" s="98">
        <f t="shared" si="55"/>
        <v>0</v>
      </c>
      <c r="AR62" s="97">
        <f t="shared" si="55"/>
        <v>0</v>
      </c>
      <c r="AS62" s="98">
        <f t="shared" si="55"/>
        <v>0</v>
      </c>
      <c r="AT62" s="171">
        <f t="shared" si="55"/>
        <v>0</v>
      </c>
      <c r="AU62" s="172">
        <f t="shared" si="55"/>
        <v>0</v>
      </c>
      <c r="AV62" s="97">
        <f aca="true" t="shared" si="56" ref="AV62:BA62">SUM(AV60:AV61)</f>
        <v>0</v>
      </c>
      <c r="AW62" s="98">
        <f t="shared" si="56"/>
        <v>0</v>
      </c>
      <c r="AX62" s="171">
        <f t="shared" si="56"/>
        <v>0</v>
      </c>
      <c r="AY62" s="172">
        <f t="shared" si="56"/>
        <v>0</v>
      </c>
      <c r="AZ62" s="97">
        <f t="shared" si="56"/>
        <v>0</v>
      </c>
      <c r="BA62" s="98">
        <f t="shared" si="56"/>
        <v>0</v>
      </c>
      <c r="BB62" s="171">
        <f aca="true" t="shared" si="57" ref="BB62:BG62">SUM(BB60:BB61)</f>
        <v>0</v>
      </c>
      <c r="BC62" s="172">
        <f t="shared" si="57"/>
        <v>0</v>
      </c>
      <c r="BD62" s="171">
        <f t="shared" si="57"/>
        <v>0</v>
      </c>
      <c r="BE62" s="172">
        <f t="shared" si="57"/>
        <v>0</v>
      </c>
      <c r="BF62" s="171">
        <f t="shared" si="57"/>
        <v>0</v>
      </c>
      <c r="BG62" s="172">
        <f t="shared" si="57"/>
        <v>0</v>
      </c>
      <c r="BH62" s="116" t="s">
        <v>10</v>
      </c>
      <c r="BI62" s="102"/>
      <c r="BJ62" s="103"/>
      <c r="BK62" s="103"/>
      <c r="BL62" s="103"/>
      <c r="BM62" s="103"/>
      <c r="BN62" s="103"/>
      <c r="BO62" s="103"/>
    </row>
    <row r="63" spans="1:67" s="91" customFormat="1" ht="16.5" customHeight="1">
      <c r="A63" s="278"/>
      <c r="B63" s="271">
        <f>SUM(B62:C62)</f>
        <v>0</v>
      </c>
      <c r="C63" s="273"/>
      <c r="D63" s="263">
        <f>SUM(D62:E62)</f>
        <v>1</v>
      </c>
      <c r="E63" s="270"/>
      <c r="F63" s="263">
        <f>SUM(F62:G62)</f>
        <v>0</v>
      </c>
      <c r="G63" s="270"/>
      <c r="H63" s="263">
        <f>SUM(H62:I62)</f>
        <v>0</v>
      </c>
      <c r="I63" s="270"/>
      <c r="J63" s="271">
        <f>SUM(J62:K62)</f>
        <v>0</v>
      </c>
      <c r="K63" s="273"/>
      <c r="L63" s="271">
        <f>SUM(L62:M62)</f>
        <v>0</v>
      </c>
      <c r="M63" s="273"/>
      <c r="N63" s="271">
        <f>SUM(N62:O62)</f>
        <v>0</v>
      </c>
      <c r="O63" s="273"/>
      <c r="P63" s="263">
        <f>SUM(P62:Q62)</f>
        <v>0</v>
      </c>
      <c r="Q63" s="270"/>
      <c r="R63" s="271">
        <f>SUM(R62:S62)</f>
        <v>0</v>
      </c>
      <c r="S63" s="273"/>
      <c r="T63" s="271">
        <f>SUM(T62:U62)</f>
        <v>0</v>
      </c>
      <c r="U63" s="273"/>
      <c r="V63" s="271">
        <f>SUM(V62:W62)</f>
        <v>0</v>
      </c>
      <c r="W63" s="273"/>
      <c r="X63" s="271">
        <f>SUM(X62:Y62)</f>
        <v>1</v>
      </c>
      <c r="Y63" s="273"/>
      <c r="Z63" s="271">
        <f>SUM(Z62:AA62)</f>
        <v>0</v>
      </c>
      <c r="AA63" s="273"/>
      <c r="AB63" s="271">
        <f>SUM(AB62:AC62)</f>
        <v>1</v>
      </c>
      <c r="AC63" s="273"/>
      <c r="AD63" s="105"/>
      <c r="AE63" s="106"/>
      <c r="AF63" s="271">
        <f>SUM(AF62:AG62)</f>
        <v>1</v>
      </c>
      <c r="AG63" s="273"/>
      <c r="AH63" s="271">
        <f>SUM(AH62:AI62)</f>
        <v>0</v>
      </c>
      <c r="AI63" s="273"/>
      <c r="AJ63" s="105"/>
      <c r="AK63" s="106"/>
      <c r="AL63" s="105"/>
      <c r="AM63" s="106"/>
      <c r="AN63" s="263">
        <f>SUM(AN62:AO62)</f>
        <v>0</v>
      </c>
      <c r="AO63" s="270"/>
      <c r="AP63" s="271">
        <f>SUM(AP62:AQ62)</f>
        <v>0</v>
      </c>
      <c r="AQ63" s="273"/>
      <c r="AR63" s="271">
        <f>SUM(AR62:AS62)</f>
        <v>0</v>
      </c>
      <c r="AS63" s="273"/>
      <c r="AT63" s="263">
        <f>SUM(AT62:AU62)</f>
        <v>0</v>
      </c>
      <c r="AU63" s="270"/>
      <c r="AV63" s="271">
        <f>SUM(AV62:AW62)</f>
        <v>0</v>
      </c>
      <c r="AW63" s="273"/>
      <c r="AX63" s="263">
        <f>SUM(AX62:AY62)</f>
        <v>0</v>
      </c>
      <c r="AY63" s="270"/>
      <c r="AZ63" s="271">
        <f>SUM(AZ62:BA62)</f>
        <v>0</v>
      </c>
      <c r="BA63" s="273"/>
      <c r="BB63" s="263">
        <f>SUM(BB62:BC62)</f>
        <v>0</v>
      </c>
      <c r="BC63" s="270"/>
      <c r="BD63" s="263">
        <f>SUM(BD62:BE62)</f>
        <v>0</v>
      </c>
      <c r="BE63" s="270"/>
      <c r="BF63" s="263">
        <f>SUM(BF62:BG62)</f>
        <v>0</v>
      </c>
      <c r="BG63" s="270"/>
      <c r="BH63" s="117" t="s">
        <v>14</v>
      </c>
      <c r="BI63" s="108">
        <f>SUM(B63:BG63)</f>
        <v>4</v>
      </c>
      <c r="BJ63" s="90"/>
      <c r="BK63" s="90"/>
      <c r="BL63" s="90"/>
      <c r="BM63" s="90"/>
      <c r="BN63" s="90"/>
      <c r="BO63" s="90"/>
    </row>
    <row r="64" spans="1:67" s="91" customFormat="1" ht="16.5" customHeight="1">
      <c r="A64" s="276" t="s">
        <v>44</v>
      </c>
      <c r="B64" s="84">
        <f>SUM('2008-2009'!B52)</f>
        <v>0</v>
      </c>
      <c r="C64" s="85">
        <f>SUM('2008-2009'!C52)</f>
        <v>0</v>
      </c>
      <c r="D64" s="159">
        <f>SUM('2008-2009'!D52+'2009-2010'!D40+'2012-2013'!D32)</f>
        <v>2</v>
      </c>
      <c r="E64" s="160">
        <f>SUM('2008-2009'!E52+'2009-2010'!E40+'2012-2013'!E32)</f>
        <v>1</v>
      </c>
      <c r="F64" s="159">
        <f>SUM('2008-2009'!F52+'2009-2010'!F40+'2012-2013'!F32)</f>
        <v>0</v>
      </c>
      <c r="G64" s="160">
        <f>SUM('2008-2009'!G52+'2009-2010'!G40+'2012-2013'!G32)</f>
        <v>0</v>
      </c>
      <c r="H64" s="159">
        <f>SUM('2008-2009'!J52+'2012-2013'!H32)</f>
        <v>1</v>
      </c>
      <c r="I64" s="160">
        <f>SUM('2008-2009'!K52+'2012-2013'!I32)</f>
        <v>0</v>
      </c>
      <c r="J64" s="84">
        <v>0</v>
      </c>
      <c r="K64" s="85">
        <v>0</v>
      </c>
      <c r="L64" s="92">
        <f>SUM('2008-2009'!N52+'2009-2010'!J40+'2012-2013'!J32)</f>
        <v>0</v>
      </c>
      <c r="M64" s="93">
        <f>SUM('2008-2009'!O52+'2009-2010'!K40+'2012-2013'!K32)</f>
        <v>2</v>
      </c>
      <c r="N64" s="84">
        <f>SUM('2008-2009'!R52+'2012-2013'!N32)</f>
        <v>0</v>
      </c>
      <c r="O64" s="85">
        <f>SUM('2008-2009'!S52+'2012-2013'!O32)</f>
        <v>1</v>
      </c>
      <c r="P64" s="159">
        <f>SUM('2008-2009'!T52+'2009-2010'!N40+'2012-2013'!N32)</f>
        <v>1</v>
      </c>
      <c r="Q64" s="160">
        <f>SUM('2008-2009'!U52+'2009-2010'!O40+'2012-2013'!O32)</f>
        <v>2</v>
      </c>
      <c r="R64" s="84">
        <v>0</v>
      </c>
      <c r="S64" s="85">
        <v>0</v>
      </c>
      <c r="T64" s="84">
        <f>SUM('2008-2009'!X52+'2009-2010'!R40)</f>
        <v>2</v>
      </c>
      <c r="U64" s="85">
        <f>SUM('2008-2009'!Y52+'2009-2010'!S40)</f>
        <v>0</v>
      </c>
      <c r="V64" s="84">
        <v>0</v>
      </c>
      <c r="W64" s="85">
        <v>0</v>
      </c>
      <c r="X64" s="84">
        <f>SUM('2008-2009'!H52)</f>
        <v>1</v>
      </c>
      <c r="Y64" s="85">
        <f>SUM('2008-2009'!I52)</f>
        <v>0</v>
      </c>
      <c r="Z64" s="84">
        <f>SUM('2008-2009'!L52)</f>
        <v>0</v>
      </c>
      <c r="AA64" s="85">
        <f>SUM('2008-2009'!M52)</f>
        <v>1</v>
      </c>
      <c r="AB64" s="84">
        <f>SUM('2008-2009'!V52)</f>
        <v>1</v>
      </c>
      <c r="AC64" s="85">
        <f>SUM('2008-2009'!W52)</f>
        <v>0</v>
      </c>
      <c r="AD64" s="84">
        <f>SUM('2008-2009'!P52)</f>
        <v>0</v>
      </c>
      <c r="AE64" s="85">
        <f>SUM('2008-2009'!Q52)</f>
        <v>1</v>
      </c>
      <c r="AF64" s="86"/>
      <c r="AG64" s="87"/>
      <c r="AH64" s="84">
        <f>SUM('2008-2009'!AB52)</f>
        <v>1</v>
      </c>
      <c r="AI64" s="85">
        <f>SUM('2008-2009'!AC52)</f>
        <v>0</v>
      </c>
      <c r="AJ64" s="84">
        <f>SUM('2009-2010'!H40)</f>
        <v>0</v>
      </c>
      <c r="AK64" s="85">
        <f>SUM('2009-2010'!I40)</f>
        <v>1</v>
      </c>
      <c r="AL64" s="84">
        <f>SUM('2009-2010'!L40)</f>
        <v>1</v>
      </c>
      <c r="AM64" s="85">
        <f>SUM('2009-2010'!M40)</f>
        <v>1</v>
      </c>
      <c r="AN64" s="159">
        <f>SUM('2009-2010'!B40+'2012-2013'!B32)</f>
        <v>0</v>
      </c>
      <c r="AO64" s="160">
        <f>SUM('2009-2010'!C40+'2012-2013'!C32)</f>
        <v>2</v>
      </c>
      <c r="AP64" s="84">
        <f>SUM('2009-2010'!P40)</f>
        <v>0</v>
      </c>
      <c r="AQ64" s="85">
        <f>SUM('2009-2010'!Q40)</f>
        <v>0</v>
      </c>
      <c r="AR64" s="86"/>
      <c r="AS64" s="87"/>
      <c r="AT64" s="159">
        <f>SUM('2012-2013'!R32)</f>
        <v>0</v>
      </c>
      <c r="AU64" s="160">
        <f>SUM('2012-2013'!S32)</f>
        <v>1</v>
      </c>
      <c r="AV64" s="84">
        <v>0</v>
      </c>
      <c r="AW64" s="85">
        <v>0</v>
      </c>
      <c r="AX64" s="159">
        <f>'2012-2013'!T32</f>
        <v>0</v>
      </c>
      <c r="AY64" s="160">
        <f>'2012-2013'!U32</f>
        <v>0</v>
      </c>
      <c r="AZ64" s="84">
        <v>0</v>
      </c>
      <c r="BA64" s="85">
        <v>0</v>
      </c>
      <c r="BB64" s="159">
        <v>0</v>
      </c>
      <c r="BC64" s="160">
        <v>0</v>
      </c>
      <c r="BD64" s="159">
        <v>0</v>
      </c>
      <c r="BE64" s="160">
        <v>0</v>
      </c>
      <c r="BF64" s="159">
        <v>0</v>
      </c>
      <c r="BG64" s="160">
        <v>0</v>
      </c>
      <c r="BH64" s="118" t="s">
        <v>8</v>
      </c>
      <c r="BI64" s="89"/>
      <c r="BJ64" s="90"/>
      <c r="BK64" s="90"/>
      <c r="BL64" s="90"/>
      <c r="BM64" s="90"/>
      <c r="BN64" s="90"/>
      <c r="BO64" s="90"/>
    </row>
    <row r="65" spans="1:67" s="91" customFormat="1" ht="16.5" customHeight="1">
      <c r="A65" s="277"/>
      <c r="B65" s="92">
        <f>SUM('2008-2009'!B53)</f>
        <v>0</v>
      </c>
      <c r="C65" s="93">
        <f>SUM('2008-2009'!C53)</f>
        <v>0</v>
      </c>
      <c r="D65" s="166">
        <f>SUM('2008-2009'!D53+'2009-2010'!D41+'2012-2013'!D33)</f>
        <v>0</v>
      </c>
      <c r="E65" s="167">
        <f>SUM('2008-2009'!E53+'2009-2010'!E41+'2012-2013'!E33)</f>
        <v>0</v>
      </c>
      <c r="F65" s="166">
        <f>SUM('2008-2009'!F53+'2009-2010'!F41+'2012-2013'!F33)</f>
        <v>0</v>
      </c>
      <c r="G65" s="167">
        <f>SUM('2008-2009'!G53+'2009-2010'!G41+'2012-2013'!G33)</f>
        <v>0</v>
      </c>
      <c r="H65" s="166">
        <f>SUM('2008-2009'!J53+'2012-2013'!H33)</f>
        <v>0</v>
      </c>
      <c r="I65" s="167">
        <f>SUM('2008-2009'!K53+'2012-2013'!I33)</f>
        <v>0</v>
      </c>
      <c r="J65" s="92">
        <v>0</v>
      </c>
      <c r="K65" s="93">
        <v>0</v>
      </c>
      <c r="L65" s="92">
        <f>SUM('2008-2009'!N53+'2009-2010'!J41+'2012-2013'!J33)</f>
        <v>0</v>
      </c>
      <c r="M65" s="93">
        <f>SUM('2008-2009'!O53+'2009-2010'!K41+'2012-2013'!K33)</f>
        <v>0</v>
      </c>
      <c r="N65" s="92">
        <f>SUM('2008-2009'!R53+'2012-2013'!N33)</f>
        <v>0</v>
      </c>
      <c r="O65" s="93">
        <f>SUM('2008-2009'!S53+'2012-2013'!O33)</f>
        <v>0</v>
      </c>
      <c r="P65" s="166">
        <f>SUM('2008-2009'!T53+'2009-2010'!N41+'2012-2013'!N33)</f>
        <v>0</v>
      </c>
      <c r="Q65" s="167">
        <f>SUM('2008-2009'!U53+'2009-2010'!O41+'2012-2013'!O33)</f>
        <v>0</v>
      </c>
      <c r="R65" s="92">
        <v>0</v>
      </c>
      <c r="S65" s="93">
        <v>0</v>
      </c>
      <c r="T65" s="92">
        <f>SUM('2008-2009'!X53+'2009-2010'!R41)</f>
        <v>0</v>
      </c>
      <c r="U65" s="93">
        <f>SUM('2008-2009'!Y53+'2009-2010'!S41)</f>
        <v>0</v>
      </c>
      <c r="V65" s="92">
        <v>0</v>
      </c>
      <c r="W65" s="93">
        <v>0</v>
      </c>
      <c r="X65" s="92">
        <f>SUM('2008-2009'!H53)</f>
        <v>0</v>
      </c>
      <c r="Y65" s="93">
        <f>SUM('2008-2009'!I53)</f>
        <v>0</v>
      </c>
      <c r="Z65" s="92">
        <f>SUM('2008-2009'!L53)</f>
        <v>0</v>
      </c>
      <c r="AA65" s="93">
        <f>SUM('2008-2009'!M53)</f>
        <v>0</v>
      </c>
      <c r="AB65" s="92">
        <f>SUM('2008-2009'!V53)</f>
        <v>0</v>
      </c>
      <c r="AC65" s="93">
        <f>SUM('2008-2009'!W53)</f>
        <v>0</v>
      </c>
      <c r="AD65" s="92">
        <f>SUM('2008-2009'!P53)</f>
        <v>0</v>
      </c>
      <c r="AE65" s="93">
        <f>SUM('2008-2009'!Q53)</f>
        <v>0</v>
      </c>
      <c r="AF65" s="94"/>
      <c r="AG65" s="95"/>
      <c r="AH65" s="92">
        <f>SUM('2008-2009'!AB53)</f>
        <v>0</v>
      </c>
      <c r="AI65" s="93">
        <f>SUM('2008-2009'!AC53)</f>
        <v>0</v>
      </c>
      <c r="AJ65" s="92">
        <f>SUM('2009-2010'!H41)</f>
        <v>0</v>
      </c>
      <c r="AK65" s="93">
        <f>SUM('2009-2010'!I41)</f>
        <v>0</v>
      </c>
      <c r="AL65" s="92">
        <f>SUM('2009-2010'!L41)</f>
        <v>0</v>
      </c>
      <c r="AM65" s="93">
        <f>SUM('2009-2010'!M41)</f>
        <v>0</v>
      </c>
      <c r="AN65" s="166">
        <f>SUM('2009-2010'!B41+'2012-2013'!B33)</f>
        <v>0</v>
      </c>
      <c r="AO65" s="167">
        <f>SUM('2009-2010'!C41+'2012-2013'!C33)</f>
        <v>0</v>
      </c>
      <c r="AP65" s="92">
        <f>SUM('2009-2010'!P41)</f>
        <v>0</v>
      </c>
      <c r="AQ65" s="93">
        <f>SUM('2009-2010'!Q41)</f>
        <v>0</v>
      </c>
      <c r="AR65" s="94"/>
      <c r="AS65" s="95"/>
      <c r="AT65" s="166">
        <f>SUM('2012-2013'!R33)</f>
        <v>0</v>
      </c>
      <c r="AU65" s="167">
        <f>SUM('2012-2013'!S33)</f>
        <v>0</v>
      </c>
      <c r="AV65" s="92">
        <v>0</v>
      </c>
      <c r="AW65" s="93">
        <v>0</v>
      </c>
      <c r="AX65" s="166">
        <f>'2012-2013'!T33</f>
        <v>0</v>
      </c>
      <c r="AY65" s="167">
        <f>'2012-2013'!U33</f>
        <v>0</v>
      </c>
      <c r="AZ65" s="92">
        <v>0</v>
      </c>
      <c r="BA65" s="93">
        <v>0</v>
      </c>
      <c r="BB65" s="166">
        <v>0</v>
      </c>
      <c r="BC65" s="167">
        <v>0</v>
      </c>
      <c r="BD65" s="166">
        <v>0</v>
      </c>
      <c r="BE65" s="167">
        <v>0</v>
      </c>
      <c r="BF65" s="166">
        <v>0</v>
      </c>
      <c r="BG65" s="167">
        <v>0</v>
      </c>
      <c r="BH65" s="118" t="s">
        <v>9</v>
      </c>
      <c r="BI65" s="96"/>
      <c r="BJ65" s="90"/>
      <c r="BK65" s="90"/>
      <c r="BL65" s="90"/>
      <c r="BM65" s="90"/>
      <c r="BN65" s="90"/>
      <c r="BO65" s="90"/>
    </row>
    <row r="66" spans="1:67" s="104" customFormat="1" ht="16.5" customHeight="1">
      <c r="A66" s="277"/>
      <c r="B66" s="97">
        <f aca="true" t="shared" si="58" ref="B66:AE66">SUM(B64:B65)</f>
        <v>0</v>
      </c>
      <c r="C66" s="98">
        <f t="shared" si="58"/>
        <v>0</v>
      </c>
      <c r="D66" s="171">
        <f>SUM('2008-2009'!D54+'2009-2010'!D42+'2012-2013'!D34)</f>
        <v>2</v>
      </c>
      <c r="E66" s="172">
        <f>SUM('2008-2009'!E54+'2009-2010'!E42+'2012-2013'!E34)</f>
        <v>1</v>
      </c>
      <c r="F66" s="171">
        <f>SUM('2008-2009'!F54+'2009-2010'!F42+'2012-2013'!F34)</f>
        <v>0</v>
      </c>
      <c r="G66" s="172">
        <f>SUM('2008-2009'!G54+'2009-2010'!G42+'2012-2013'!G34)</f>
        <v>0</v>
      </c>
      <c r="H66" s="171">
        <f>SUM('2008-2009'!J54+'2012-2013'!H34)</f>
        <v>1</v>
      </c>
      <c r="I66" s="172">
        <f>SUM('2008-2009'!K54+'2012-2013'!I34)</f>
        <v>0</v>
      </c>
      <c r="J66" s="97">
        <f t="shared" si="58"/>
        <v>0</v>
      </c>
      <c r="K66" s="98">
        <f t="shared" si="58"/>
        <v>0</v>
      </c>
      <c r="L66" s="97">
        <f>SUM('2008-2009'!N54+'2009-2010'!J42+'2012-2013'!J34)</f>
        <v>0</v>
      </c>
      <c r="M66" s="98">
        <f>SUM('2008-2009'!O54+'2009-2010'!K42+'2012-2013'!K34)</f>
        <v>2</v>
      </c>
      <c r="N66" s="97">
        <f>SUM('2008-2009'!R54+'2012-2013'!N34)</f>
        <v>0</v>
      </c>
      <c r="O66" s="98">
        <f>SUM('2008-2009'!S54+'2012-2013'!O34)</f>
        <v>1</v>
      </c>
      <c r="P66" s="171">
        <f>SUM('2008-2009'!T54+'2009-2010'!N42+'2012-2013'!N34)</f>
        <v>1</v>
      </c>
      <c r="Q66" s="172">
        <f>SUM('2008-2009'!U54+'2009-2010'!O42+'2012-2013'!O34)</f>
        <v>2</v>
      </c>
      <c r="R66" s="97">
        <f t="shared" si="58"/>
        <v>0</v>
      </c>
      <c r="S66" s="98">
        <f t="shared" si="58"/>
        <v>0</v>
      </c>
      <c r="T66" s="97">
        <f t="shared" si="58"/>
        <v>2</v>
      </c>
      <c r="U66" s="98">
        <f t="shared" si="58"/>
        <v>0</v>
      </c>
      <c r="V66" s="97">
        <f t="shared" si="58"/>
        <v>0</v>
      </c>
      <c r="W66" s="98">
        <f t="shared" si="58"/>
        <v>0</v>
      </c>
      <c r="X66" s="97">
        <f t="shared" si="58"/>
        <v>1</v>
      </c>
      <c r="Y66" s="98">
        <f t="shared" si="58"/>
        <v>0</v>
      </c>
      <c r="Z66" s="97">
        <f t="shared" si="58"/>
        <v>0</v>
      </c>
      <c r="AA66" s="98">
        <f t="shared" si="58"/>
        <v>1</v>
      </c>
      <c r="AB66" s="97">
        <f t="shared" si="58"/>
        <v>1</v>
      </c>
      <c r="AC66" s="98">
        <f t="shared" si="58"/>
        <v>0</v>
      </c>
      <c r="AD66" s="97">
        <f t="shared" si="58"/>
        <v>0</v>
      </c>
      <c r="AE66" s="98">
        <f t="shared" si="58"/>
        <v>1</v>
      </c>
      <c r="AF66" s="99"/>
      <c r="AG66" s="100"/>
      <c r="AH66" s="97">
        <f aca="true" t="shared" si="59" ref="AH66:AM66">SUM(AH64:AH65)</f>
        <v>1</v>
      </c>
      <c r="AI66" s="98">
        <f t="shared" si="59"/>
        <v>0</v>
      </c>
      <c r="AJ66" s="97">
        <f t="shared" si="59"/>
        <v>0</v>
      </c>
      <c r="AK66" s="98">
        <f t="shared" si="59"/>
        <v>1</v>
      </c>
      <c r="AL66" s="97">
        <f t="shared" si="59"/>
        <v>1</v>
      </c>
      <c r="AM66" s="98">
        <f t="shared" si="59"/>
        <v>1</v>
      </c>
      <c r="AN66" s="171">
        <f>SUM('2009-2010'!B42+'2012-2013'!B34)</f>
        <v>0</v>
      </c>
      <c r="AO66" s="172">
        <f>SUM('2009-2010'!C42+'2012-2013'!C34)</f>
        <v>2</v>
      </c>
      <c r="AP66" s="97">
        <f>SUM(AP64:AP65)</f>
        <v>0</v>
      </c>
      <c r="AQ66" s="98">
        <f>SUM(AQ64:AQ65)</f>
        <v>0</v>
      </c>
      <c r="AR66" s="99"/>
      <c r="AS66" s="100"/>
      <c r="AT66" s="171">
        <f>SUM('2012-2013'!R34)</f>
        <v>0</v>
      </c>
      <c r="AU66" s="172">
        <f>SUM('2012-2013'!S34)</f>
        <v>1</v>
      </c>
      <c r="AV66" s="97">
        <f aca="true" t="shared" si="60" ref="AV66:BA66">SUM(AV64:AV65)</f>
        <v>0</v>
      </c>
      <c r="AW66" s="98">
        <f t="shared" si="60"/>
        <v>0</v>
      </c>
      <c r="AX66" s="171">
        <f>'2012-2013'!T34</f>
        <v>0</v>
      </c>
      <c r="AY66" s="172">
        <f>'2012-2013'!U34</f>
        <v>0</v>
      </c>
      <c r="AZ66" s="97">
        <f t="shared" si="60"/>
        <v>0</v>
      </c>
      <c r="BA66" s="98">
        <f t="shared" si="60"/>
        <v>0</v>
      </c>
      <c r="BB66" s="171">
        <f aca="true" t="shared" si="61" ref="BB66:BG66">SUM(BB64:BB65)</f>
        <v>0</v>
      </c>
      <c r="BC66" s="172">
        <f t="shared" si="61"/>
        <v>0</v>
      </c>
      <c r="BD66" s="171">
        <f t="shared" si="61"/>
        <v>0</v>
      </c>
      <c r="BE66" s="172">
        <f t="shared" si="61"/>
        <v>0</v>
      </c>
      <c r="BF66" s="171">
        <f t="shared" si="61"/>
        <v>0</v>
      </c>
      <c r="BG66" s="172">
        <f t="shared" si="61"/>
        <v>0</v>
      </c>
      <c r="BH66" s="116" t="s">
        <v>10</v>
      </c>
      <c r="BI66" s="102"/>
      <c r="BJ66" s="103"/>
      <c r="BK66" s="103"/>
      <c r="BL66" s="103"/>
      <c r="BM66" s="103"/>
      <c r="BN66" s="103"/>
      <c r="BO66" s="103"/>
    </row>
    <row r="67" spans="1:67" s="91" customFormat="1" ht="16.5" customHeight="1">
      <c r="A67" s="278"/>
      <c r="B67" s="271">
        <f>SUM(B66:C66)</f>
        <v>0</v>
      </c>
      <c r="C67" s="273"/>
      <c r="D67" s="263">
        <f>SUM(D66:E66)</f>
        <v>3</v>
      </c>
      <c r="E67" s="270"/>
      <c r="F67" s="263">
        <f>SUM(F66:G66)</f>
        <v>0</v>
      </c>
      <c r="G67" s="270"/>
      <c r="H67" s="263">
        <f>SUM(H66:I66)</f>
        <v>1</v>
      </c>
      <c r="I67" s="270"/>
      <c r="J67" s="271">
        <f>SUM(J66:K66)</f>
        <v>0</v>
      </c>
      <c r="K67" s="273"/>
      <c r="L67" s="271">
        <f>SUM(L66:M66)</f>
        <v>2</v>
      </c>
      <c r="M67" s="273"/>
      <c r="N67" s="271">
        <f>SUM(N66:O66)</f>
        <v>1</v>
      </c>
      <c r="O67" s="273"/>
      <c r="P67" s="263">
        <f>SUM(P66:Q66)</f>
        <v>3</v>
      </c>
      <c r="Q67" s="270"/>
      <c r="R67" s="271">
        <f>SUM(R66:S66)</f>
        <v>0</v>
      </c>
      <c r="S67" s="273"/>
      <c r="T67" s="271">
        <f>SUM(T66:U66)</f>
        <v>2</v>
      </c>
      <c r="U67" s="273"/>
      <c r="V67" s="271">
        <f>SUM(V66:W66)</f>
        <v>0</v>
      </c>
      <c r="W67" s="273"/>
      <c r="X67" s="271">
        <f>SUM(X66:Y66)</f>
        <v>1</v>
      </c>
      <c r="Y67" s="273"/>
      <c r="Z67" s="271">
        <f>SUM(Z66:AA66)</f>
        <v>1</v>
      </c>
      <c r="AA67" s="273"/>
      <c r="AB67" s="271">
        <f>SUM(AB66:AC66)</f>
        <v>1</v>
      </c>
      <c r="AC67" s="273"/>
      <c r="AD67" s="271">
        <f>SUM(AD66:AE66)</f>
        <v>1</v>
      </c>
      <c r="AE67" s="273"/>
      <c r="AF67" s="105"/>
      <c r="AG67" s="106"/>
      <c r="AH67" s="271">
        <f>SUM(AH66:AI66)</f>
        <v>1</v>
      </c>
      <c r="AI67" s="273"/>
      <c r="AJ67" s="271">
        <f>SUM(AJ66:AK66)</f>
        <v>1</v>
      </c>
      <c r="AK67" s="273"/>
      <c r="AL67" s="271">
        <f>SUM(AL66:AM66)</f>
        <v>2</v>
      </c>
      <c r="AM67" s="273"/>
      <c r="AN67" s="263">
        <f>SUM(AN66:AO66)</f>
        <v>2</v>
      </c>
      <c r="AO67" s="270"/>
      <c r="AP67" s="271">
        <f>SUM(AP66:AQ66)</f>
        <v>0</v>
      </c>
      <c r="AQ67" s="273"/>
      <c r="AR67" s="105"/>
      <c r="AS67" s="106"/>
      <c r="AT67" s="263">
        <f>SUM(AT66:AU66)</f>
        <v>1</v>
      </c>
      <c r="AU67" s="270"/>
      <c r="AV67" s="271">
        <f>SUM(AV66:AW66)</f>
        <v>0</v>
      </c>
      <c r="AW67" s="273"/>
      <c r="AX67" s="263">
        <f>SUM(AX66:AY66)</f>
        <v>0</v>
      </c>
      <c r="AY67" s="270"/>
      <c r="AZ67" s="271">
        <f>SUM(AZ66:BA66)</f>
        <v>0</v>
      </c>
      <c r="BA67" s="273"/>
      <c r="BB67" s="263">
        <f>SUM(BB66:BC66)</f>
        <v>0</v>
      </c>
      <c r="BC67" s="270"/>
      <c r="BD67" s="263">
        <f>SUM(BD66:BE66)</f>
        <v>0</v>
      </c>
      <c r="BE67" s="270"/>
      <c r="BF67" s="263">
        <f>SUM(BF66:BG66)</f>
        <v>0</v>
      </c>
      <c r="BG67" s="270"/>
      <c r="BH67" s="117" t="s">
        <v>14</v>
      </c>
      <c r="BI67" s="108">
        <f>SUM(B67:BG67)</f>
        <v>23</v>
      </c>
      <c r="BJ67" s="90"/>
      <c r="BK67" s="90"/>
      <c r="BL67" s="90"/>
      <c r="BM67" s="90"/>
      <c r="BN67" s="90"/>
      <c r="BO67" s="90"/>
    </row>
    <row r="68" spans="1:67" s="91" customFormat="1" ht="16.5" customHeight="1">
      <c r="A68" s="276" t="s">
        <v>40</v>
      </c>
      <c r="B68" s="84">
        <f>SUM('2008-2009'!B56)</f>
        <v>0</v>
      </c>
      <c r="C68" s="85">
        <f>SUM('2008-2009'!C56)</f>
        <v>0</v>
      </c>
      <c r="D68" s="159">
        <f>SUM('2008-2009'!D56)</f>
        <v>1</v>
      </c>
      <c r="E68" s="160">
        <f>SUM('2008-2009'!E56)</f>
        <v>0</v>
      </c>
      <c r="F68" s="159">
        <f>SUM('2008-2009'!F56)</f>
        <v>1</v>
      </c>
      <c r="G68" s="160">
        <f>SUM('2008-2009'!G56)</f>
        <v>0</v>
      </c>
      <c r="H68" s="159">
        <f>SUM('2008-2009'!J56)</f>
        <v>1</v>
      </c>
      <c r="I68" s="160">
        <f>SUM('2008-2009'!K56)</f>
        <v>0</v>
      </c>
      <c r="J68" s="84">
        <v>0</v>
      </c>
      <c r="K68" s="85">
        <v>0</v>
      </c>
      <c r="L68" s="84">
        <f>SUM('2008-2009'!N56)</f>
        <v>0</v>
      </c>
      <c r="M68" s="85">
        <f>SUM('2008-2009'!O56)</f>
        <v>0</v>
      </c>
      <c r="N68" s="84">
        <f>SUM('2008-2009'!R56)</f>
        <v>0</v>
      </c>
      <c r="O68" s="85">
        <f>SUM('2008-2009'!S56)</f>
        <v>0</v>
      </c>
      <c r="P68" s="159">
        <f>SUM('2008-2009'!T56)</f>
        <v>0</v>
      </c>
      <c r="Q68" s="160">
        <f>SUM('2008-2009'!U56)</f>
        <v>0</v>
      </c>
      <c r="R68" s="84">
        <v>0</v>
      </c>
      <c r="S68" s="85">
        <v>0</v>
      </c>
      <c r="T68" s="84">
        <f>SUM('2008-2009'!X56)</f>
        <v>0</v>
      </c>
      <c r="U68" s="85">
        <f>SUM('2008-2009'!Y56)</f>
        <v>1</v>
      </c>
      <c r="V68" s="84">
        <v>0</v>
      </c>
      <c r="W68" s="85">
        <v>0</v>
      </c>
      <c r="X68" s="84">
        <f>SUM('2008-2009'!H56)</f>
        <v>0</v>
      </c>
      <c r="Y68" s="85">
        <f>SUM('2008-2009'!I56)</f>
        <v>0</v>
      </c>
      <c r="Z68" s="84">
        <f>SUM('2008-2009'!L56)</f>
        <v>0</v>
      </c>
      <c r="AA68" s="85">
        <f>SUM('2008-2009'!M56)</f>
        <v>1</v>
      </c>
      <c r="AB68" s="84">
        <f>SUM('2008-2009'!V56)</f>
        <v>1</v>
      </c>
      <c r="AC68" s="85">
        <f>SUM('2008-2009'!W56)</f>
        <v>0</v>
      </c>
      <c r="AD68" s="84">
        <f>SUM('2008-2009'!P56)</f>
        <v>0</v>
      </c>
      <c r="AE68" s="85">
        <f>SUM('2008-2009'!Q56)</f>
        <v>0</v>
      </c>
      <c r="AF68" s="84">
        <f>SUM('2008-2009'!Z56)</f>
        <v>0</v>
      </c>
      <c r="AG68" s="85">
        <f>SUM('2008-2009'!AA56)</f>
        <v>1</v>
      </c>
      <c r="AH68" s="86"/>
      <c r="AI68" s="87"/>
      <c r="AJ68" s="84">
        <v>0</v>
      </c>
      <c r="AK68" s="85">
        <v>0</v>
      </c>
      <c r="AL68" s="84">
        <v>0</v>
      </c>
      <c r="AM68" s="85">
        <v>0</v>
      </c>
      <c r="AN68" s="159">
        <v>0</v>
      </c>
      <c r="AO68" s="160">
        <v>0</v>
      </c>
      <c r="AP68" s="84">
        <v>0</v>
      </c>
      <c r="AQ68" s="85">
        <v>0</v>
      </c>
      <c r="AR68" s="84">
        <v>0</v>
      </c>
      <c r="AS68" s="85">
        <v>0</v>
      </c>
      <c r="AT68" s="159">
        <v>0</v>
      </c>
      <c r="AU68" s="160">
        <v>0</v>
      </c>
      <c r="AV68" s="84">
        <v>0</v>
      </c>
      <c r="AW68" s="85">
        <v>0</v>
      </c>
      <c r="AX68" s="159">
        <v>0</v>
      </c>
      <c r="AY68" s="160">
        <v>0</v>
      </c>
      <c r="AZ68" s="84">
        <v>0</v>
      </c>
      <c r="BA68" s="85">
        <v>0</v>
      </c>
      <c r="BB68" s="159">
        <v>0</v>
      </c>
      <c r="BC68" s="160">
        <v>0</v>
      </c>
      <c r="BD68" s="159">
        <v>0</v>
      </c>
      <c r="BE68" s="160">
        <v>0</v>
      </c>
      <c r="BF68" s="159">
        <v>0</v>
      </c>
      <c r="BG68" s="160">
        <v>0</v>
      </c>
      <c r="BH68" s="120" t="s">
        <v>8</v>
      </c>
      <c r="BI68" s="89"/>
      <c r="BJ68" s="90"/>
      <c r="BK68" s="90"/>
      <c r="BL68" s="90"/>
      <c r="BM68" s="90"/>
      <c r="BN68" s="90"/>
      <c r="BO68" s="90"/>
    </row>
    <row r="69" spans="1:67" s="91" customFormat="1" ht="16.5" customHeight="1">
      <c r="A69" s="277"/>
      <c r="B69" s="92">
        <f>SUM('2008-2009'!B57)</f>
        <v>0</v>
      </c>
      <c r="C69" s="93">
        <f>SUM('2008-2009'!C57)</f>
        <v>0</v>
      </c>
      <c r="D69" s="166">
        <f>SUM('2008-2009'!D57)</f>
        <v>0</v>
      </c>
      <c r="E69" s="167">
        <f>SUM('2008-2009'!E57)</f>
        <v>0</v>
      </c>
      <c r="F69" s="166">
        <f>SUM('2008-2009'!F57)</f>
        <v>0</v>
      </c>
      <c r="G69" s="167">
        <f>SUM('2008-2009'!G57)</f>
        <v>0</v>
      </c>
      <c r="H69" s="166">
        <f>SUM('2008-2009'!J57)</f>
        <v>0</v>
      </c>
      <c r="I69" s="167">
        <f>SUM('2008-2009'!K57)</f>
        <v>0</v>
      </c>
      <c r="J69" s="92">
        <v>0</v>
      </c>
      <c r="K69" s="93">
        <v>0</v>
      </c>
      <c r="L69" s="92">
        <f>SUM('2008-2009'!N57)</f>
        <v>0</v>
      </c>
      <c r="M69" s="93">
        <f>SUM('2008-2009'!O57)</f>
        <v>0</v>
      </c>
      <c r="N69" s="92">
        <f>SUM('2008-2009'!R57)</f>
        <v>0</v>
      </c>
      <c r="O69" s="93">
        <f>SUM('2008-2009'!S57)</f>
        <v>0</v>
      </c>
      <c r="P69" s="166">
        <f>SUM('2008-2009'!T57)</f>
        <v>0</v>
      </c>
      <c r="Q69" s="167">
        <f>SUM('2008-2009'!U57)</f>
        <v>0</v>
      </c>
      <c r="R69" s="92">
        <v>0</v>
      </c>
      <c r="S69" s="93">
        <v>0</v>
      </c>
      <c r="T69" s="92">
        <f>SUM('2008-2009'!X57)</f>
        <v>0</v>
      </c>
      <c r="U69" s="93">
        <f>SUM('2008-2009'!Y57)</f>
        <v>0</v>
      </c>
      <c r="V69" s="92">
        <v>0</v>
      </c>
      <c r="W69" s="93">
        <v>0</v>
      </c>
      <c r="X69" s="92">
        <f>SUM('2008-2009'!H57)</f>
        <v>0</v>
      </c>
      <c r="Y69" s="93">
        <f>SUM('2008-2009'!I57)</f>
        <v>0</v>
      </c>
      <c r="Z69" s="92">
        <f>SUM('2008-2009'!L57)</f>
        <v>0</v>
      </c>
      <c r="AA69" s="93">
        <f>SUM('2008-2009'!M57)</f>
        <v>0</v>
      </c>
      <c r="AB69" s="92">
        <f>SUM('2008-2009'!V57)</f>
        <v>0</v>
      </c>
      <c r="AC69" s="93">
        <f>SUM('2008-2009'!W57)</f>
        <v>0</v>
      </c>
      <c r="AD69" s="92">
        <f>SUM('2008-2009'!P57)</f>
        <v>0</v>
      </c>
      <c r="AE69" s="93">
        <f>SUM('2008-2009'!Q57)</f>
        <v>0</v>
      </c>
      <c r="AF69" s="92">
        <f>SUM('2008-2009'!Z57)</f>
        <v>0</v>
      </c>
      <c r="AG69" s="93">
        <f>SUM('2008-2009'!AA57)</f>
        <v>0</v>
      </c>
      <c r="AH69" s="94"/>
      <c r="AI69" s="95"/>
      <c r="AJ69" s="92">
        <v>0</v>
      </c>
      <c r="AK69" s="93">
        <v>0</v>
      </c>
      <c r="AL69" s="92">
        <v>0</v>
      </c>
      <c r="AM69" s="93">
        <v>0</v>
      </c>
      <c r="AN69" s="166">
        <v>0</v>
      </c>
      <c r="AO69" s="167">
        <v>0</v>
      </c>
      <c r="AP69" s="92">
        <v>0</v>
      </c>
      <c r="AQ69" s="93">
        <v>0</v>
      </c>
      <c r="AR69" s="92">
        <v>0</v>
      </c>
      <c r="AS69" s="93">
        <v>0</v>
      </c>
      <c r="AT69" s="166">
        <v>0</v>
      </c>
      <c r="AU69" s="167">
        <v>0</v>
      </c>
      <c r="AV69" s="92">
        <v>0</v>
      </c>
      <c r="AW69" s="93">
        <v>0</v>
      </c>
      <c r="AX69" s="166">
        <v>0</v>
      </c>
      <c r="AY69" s="167">
        <v>0</v>
      </c>
      <c r="AZ69" s="92">
        <v>0</v>
      </c>
      <c r="BA69" s="93">
        <v>0</v>
      </c>
      <c r="BB69" s="166">
        <v>0</v>
      </c>
      <c r="BC69" s="167">
        <v>0</v>
      </c>
      <c r="BD69" s="166">
        <v>0</v>
      </c>
      <c r="BE69" s="167">
        <v>0</v>
      </c>
      <c r="BF69" s="166">
        <v>0</v>
      </c>
      <c r="BG69" s="167">
        <v>0</v>
      </c>
      <c r="BH69" s="120" t="s">
        <v>9</v>
      </c>
      <c r="BI69" s="96"/>
      <c r="BJ69" s="90"/>
      <c r="BK69" s="90"/>
      <c r="BL69" s="90"/>
      <c r="BM69" s="90"/>
      <c r="BN69" s="90"/>
      <c r="BO69" s="90"/>
    </row>
    <row r="70" spans="1:67" s="104" customFormat="1" ht="16.5" customHeight="1">
      <c r="A70" s="277"/>
      <c r="B70" s="97">
        <f aca="true" t="shared" si="62" ref="B70:AG70">SUM(B68:B69)</f>
        <v>0</v>
      </c>
      <c r="C70" s="98">
        <f t="shared" si="62"/>
        <v>0</v>
      </c>
      <c r="D70" s="171">
        <f t="shared" si="62"/>
        <v>1</v>
      </c>
      <c r="E70" s="172">
        <f t="shared" si="62"/>
        <v>0</v>
      </c>
      <c r="F70" s="171">
        <f t="shared" si="62"/>
        <v>1</v>
      </c>
      <c r="G70" s="172">
        <f t="shared" si="62"/>
        <v>0</v>
      </c>
      <c r="H70" s="171">
        <f t="shared" si="62"/>
        <v>1</v>
      </c>
      <c r="I70" s="172">
        <f t="shared" si="62"/>
        <v>0</v>
      </c>
      <c r="J70" s="97">
        <f t="shared" si="62"/>
        <v>0</v>
      </c>
      <c r="K70" s="98">
        <f t="shared" si="62"/>
        <v>0</v>
      </c>
      <c r="L70" s="97">
        <f t="shared" si="62"/>
        <v>0</v>
      </c>
      <c r="M70" s="98">
        <f t="shared" si="62"/>
        <v>0</v>
      </c>
      <c r="N70" s="97">
        <f t="shared" si="62"/>
        <v>0</v>
      </c>
      <c r="O70" s="98">
        <f t="shared" si="62"/>
        <v>0</v>
      </c>
      <c r="P70" s="171">
        <f t="shared" si="62"/>
        <v>0</v>
      </c>
      <c r="Q70" s="172">
        <f t="shared" si="62"/>
        <v>0</v>
      </c>
      <c r="R70" s="97">
        <f t="shared" si="62"/>
        <v>0</v>
      </c>
      <c r="S70" s="98">
        <f t="shared" si="62"/>
        <v>0</v>
      </c>
      <c r="T70" s="97">
        <f t="shared" si="62"/>
        <v>0</v>
      </c>
      <c r="U70" s="98">
        <f t="shared" si="62"/>
        <v>1</v>
      </c>
      <c r="V70" s="97">
        <f t="shared" si="62"/>
        <v>0</v>
      </c>
      <c r="W70" s="98">
        <f t="shared" si="62"/>
        <v>0</v>
      </c>
      <c r="X70" s="97">
        <f t="shared" si="62"/>
        <v>0</v>
      </c>
      <c r="Y70" s="98">
        <f t="shared" si="62"/>
        <v>0</v>
      </c>
      <c r="Z70" s="97">
        <f t="shared" si="62"/>
        <v>0</v>
      </c>
      <c r="AA70" s="98">
        <f t="shared" si="62"/>
        <v>1</v>
      </c>
      <c r="AB70" s="97">
        <f t="shared" si="62"/>
        <v>1</v>
      </c>
      <c r="AC70" s="98">
        <f t="shared" si="62"/>
        <v>0</v>
      </c>
      <c r="AD70" s="97">
        <f t="shared" si="62"/>
        <v>0</v>
      </c>
      <c r="AE70" s="98">
        <f t="shared" si="62"/>
        <v>0</v>
      </c>
      <c r="AF70" s="97">
        <f t="shared" si="62"/>
        <v>0</v>
      </c>
      <c r="AG70" s="98">
        <f t="shared" si="62"/>
        <v>1</v>
      </c>
      <c r="AH70" s="99"/>
      <c r="AI70" s="100"/>
      <c r="AJ70" s="97">
        <f aca="true" t="shared" si="63" ref="AJ70:AO70">SUM(AJ68:AJ69)</f>
        <v>0</v>
      </c>
      <c r="AK70" s="98">
        <f t="shared" si="63"/>
        <v>0</v>
      </c>
      <c r="AL70" s="97">
        <f t="shared" si="63"/>
        <v>0</v>
      </c>
      <c r="AM70" s="98">
        <f t="shared" si="63"/>
        <v>0</v>
      </c>
      <c r="AN70" s="171">
        <f t="shared" si="63"/>
        <v>0</v>
      </c>
      <c r="AO70" s="172">
        <f t="shared" si="63"/>
        <v>0</v>
      </c>
      <c r="AP70" s="97">
        <f aca="true" t="shared" si="64" ref="AP70:AU70">SUM(AP68:AP69)</f>
        <v>0</v>
      </c>
      <c r="AQ70" s="98">
        <f t="shared" si="64"/>
        <v>0</v>
      </c>
      <c r="AR70" s="97">
        <f t="shared" si="64"/>
        <v>0</v>
      </c>
      <c r="AS70" s="98">
        <f t="shared" si="64"/>
        <v>0</v>
      </c>
      <c r="AT70" s="171">
        <f t="shared" si="64"/>
        <v>0</v>
      </c>
      <c r="AU70" s="172">
        <f t="shared" si="64"/>
        <v>0</v>
      </c>
      <c r="AV70" s="97">
        <f aca="true" t="shared" si="65" ref="AV70:BA70">SUM(AV68:AV69)</f>
        <v>0</v>
      </c>
      <c r="AW70" s="98">
        <f t="shared" si="65"/>
        <v>0</v>
      </c>
      <c r="AX70" s="171">
        <f t="shared" si="65"/>
        <v>0</v>
      </c>
      <c r="AY70" s="172">
        <f t="shared" si="65"/>
        <v>0</v>
      </c>
      <c r="AZ70" s="97">
        <f t="shared" si="65"/>
        <v>0</v>
      </c>
      <c r="BA70" s="98">
        <f t="shared" si="65"/>
        <v>0</v>
      </c>
      <c r="BB70" s="171">
        <f aca="true" t="shared" si="66" ref="BB70:BG70">SUM(BB68:BB69)</f>
        <v>0</v>
      </c>
      <c r="BC70" s="172">
        <f t="shared" si="66"/>
        <v>0</v>
      </c>
      <c r="BD70" s="171">
        <f t="shared" si="66"/>
        <v>0</v>
      </c>
      <c r="BE70" s="172">
        <f t="shared" si="66"/>
        <v>0</v>
      </c>
      <c r="BF70" s="171">
        <f t="shared" si="66"/>
        <v>0</v>
      </c>
      <c r="BG70" s="172">
        <f t="shared" si="66"/>
        <v>0</v>
      </c>
      <c r="BH70" s="116" t="s">
        <v>10</v>
      </c>
      <c r="BI70" s="102"/>
      <c r="BJ70" s="103"/>
      <c r="BK70" s="103"/>
      <c r="BL70" s="103"/>
      <c r="BM70" s="103"/>
      <c r="BN70" s="103"/>
      <c r="BO70" s="103"/>
    </row>
    <row r="71" spans="1:67" s="91" customFormat="1" ht="16.5" customHeight="1">
      <c r="A71" s="278"/>
      <c r="B71" s="271">
        <f>SUM(B70:C70)</f>
        <v>0</v>
      </c>
      <c r="C71" s="273"/>
      <c r="D71" s="263">
        <f>SUM(D70:E70)</f>
        <v>1</v>
      </c>
      <c r="E71" s="270"/>
      <c r="F71" s="263">
        <f>SUM(F70:G70)</f>
        <v>1</v>
      </c>
      <c r="G71" s="270"/>
      <c r="H71" s="263">
        <f>SUM(H70:I70)</f>
        <v>1</v>
      </c>
      <c r="I71" s="270"/>
      <c r="J71" s="271">
        <f>SUM(J70:K70)</f>
        <v>0</v>
      </c>
      <c r="K71" s="273"/>
      <c r="L71" s="271">
        <f>SUM(L70:M70)</f>
        <v>0</v>
      </c>
      <c r="M71" s="273"/>
      <c r="N71" s="271">
        <f>SUM(N70:O70)</f>
        <v>0</v>
      </c>
      <c r="O71" s="273"/>
      <c r="P71" s="263">
        <f>SUM(P70:Q70)</f>
        <v>0</v>
      </c>
      <c r="Q71" s="270"/>
      <c r="R71" s="271">
        <f>SUM(R70:S70)</f>
        <v>0</v>
      </c>
      <c r="S71" s="273"/>
      <c r="T71" s="271">
        <f>SUM(T70:U70)</f>
        <v>1</v>
      </c>
      <c r="U71" s="273"/>
      <c r="V71" s="271">
        <f>SUM(V70:W70)</f>
        <v>0</v>
      </c>
      <c r="W71" s="273"/>
      <c r="X71" s="271">
        <f>SUM(X70:Y70)</f>
        <v>0</v>
      </c>
      <c r="Y71" s="273"/>
      <c r="Z71" s="271">
        <f>SUM(Z70:AA70)</f>
        <v>1</v>
      </c>
      <c r="AA71" s="273"/>
      <c r="AB71" s="271">
        <f>SUM(AB70:AC70)</f>
        <v>1</v>
      </c>
      <c r="AC71" s="273"/>
      <c r="AD71" s="271">
        <f>SUM(AD70:AE70)</f>
        <v>0</v>
      </c>
      <c r="AE71" s="273"/>
      <c r="AF71" s="271">
        <f>SUM(AF70:AG70)</f>
        <v>1</v>
      </c>
      <c r="AG71" s="273"/>
      <c r="AH71" s="105"/>
      <c r="AI71" s="106"/>
      <c r="AJ71" s="271">
        <f>SUM(AJ70:AK70)</f>
        <v>0</v>
      </c>
      <c r="AK71" s="273"/>
      <c r="AL71" s="271">
        <f>SUM(AL70:AM70)</f>
        <v>0</v>
      </c>
      <c r="AM71" s="273"/>
      <c r="AN71" s="263">
        <f>SUM(AN70:AO70)</f>
        <v>0</v>
      </c>
      <c r="AO71" s="270"/>
      <c r="AP71" s="271">
        <f>SUM(AP70:AQ70)</f>
        <v>0</v>
      </c>
      <c r="AQ71" s="273"/>
      <c r="AR71" s="271">
        <f>SUM(AR70:AS70)</f>
        <v>0</v>
      </c>
      <c r="AS71" s="273"/>
      <c r="AT71" s="263">
        <f>SUM(AT70:AU70)</f>
        <v>0</v>
      </c>
      <c r="AU71" s="270"/>
      <c r="AV71" s="271">
        <f>SUM(AV70:AW70)</f>
        <v>0</v>
      </c>
      <c r="AW71" s="273"/>
      <c r="AX71" s="263">
        <f>SUM(AX70:AY70)</f>
        <v>0</v>
      </c>
      <c r="AY71" s="270"/>
      <c r="AZ71" s="271">
        <f>SUM(AZ70:BA70)</f>
        <v>0</v>
      </c>
      <c r="BA71" s="273"/>
      <c r="BB71" s="263">
        <f>SUM(BB70:BC70)</f>
        <v>0</v>
      </c>
      <c r="BC71" s="270"/>
      <c r="BD71" s="263">
        <f>SUM(BD70:BE70)</f>
        <v>0</v>
      </c>
      <c r="BE71" s="270"/>
      <c r="BF71" s="263">
        <f>SUM(BF70:BG70)</f>
        <v>0</v>
      </c>
      <c r="BG71" s="270"/>
      <c r="BH71" s="117" t="s">
        <v>14</v>
      </c>
      <c r="BI71" s="108">
        <f>SUM(B71:BG71)</f>
        <v>7</v>
      </c>
      <c r="BJ71" s="90"/>
      <c r="BK71" s="90"/>
      <c r="BL71" s="90"/>
      <c r="BM71" s="90"/>
      <c r="BN71" s="90"/>
      <c r="BO71" s="90"/>
    </row>
    <row r="72" spans="1:67" s="91" customFormat="1" ht="16.5" customHeight="1">
      <c r="A72" s="276" t="s">
        <v>48</v>
      </c>
      <c r="B72" s="84">
        <v>0</v>
      </c>
      <c r="C72" s="85">
        <v>0</v>
      </c>
      <c r="D72" s="159">
        <f>SUM('2009-2010'!D16+'2010-2011'!D16)</f>
        <v>1</v>
      </c>
      <c r="E72" s="189">
        <f>SUM('2009-2010'!E16+'2010-2011'!E16)</f>
        <v>0</v>
      </c>
      <c r="F72" s="159">
        <f>SUM('2009-2010'!F16+'2010-2011'!F16)</f>
        <v>0</v>
      </c>
      <c r="G72" s="189">
        <f>SUM('2009-2010'!G16+'2010-2011'!G16)</f>
        <v>0</v>
      </c>
      <c r="H72" s="159">
        <f>SUM('2010-2011'!J16)</f>
        <v>0</v>
      </c>
      <c r="I72" s="189">
        <f>SUM('2010-2011'!K16)</f>
        <v>0</v>
      </c>
      <c r="J72" s="84">
        <v>0</v>
      </c>
      <c r="K72" s="85">
        <v>0</v>
      </c>
      <c r="L72" s="84">
        <f>SUM('2009-2010'!J16+'2010-2011'!L16)</f>
        <v>1</v>
      </c>
      <c r="M72" s="85">
        <f>SUM('2009-2010'!K16+'2010-2011'!M16)</f>
        <v>0</v>
      </c>
      <c r="N72" s="84">
        <f>SUM('2010-2011'!R16)</f>
        <v>1</v>
      </c>
      <c r="O72" s="119">
        <f>SUM('2010-2011'!S16)</f>
        <v>0</v>
      </c>
      <c r="P72" s="159">
        <f>SUM('2009-2010'!N16+'2010-2011'!N16)</f>
        <v>0</v>
      </c>
      <c r="Q72" s="160">
        <f>SUM('2009-2010'!O16+'2010-2011'!O16)</f>
        <v>1</v>
      </c>
      <c r="R72" s="84">
        <v>0</v>
      </c>
      <c r="S72" s="85">
        <v>0</v>
      </c>
      <c r="T72" s="84">
        <f>SUM('2009-2010'!R16)</f>
        <v>0</v>
      </c>
      <c r="U72" s="85">
        <f>SUM('2009-2010'!S16)</f>
        <v>0</v>
      </c>
      <c r="V72" s="84">
        <v>0</v>
      </c>
      <c r="W72" s="85">
        <v>0</v>
      </c>
      <c r="X72" s="84">
        <v>0</v>
      </c>
      <c r="Y72" s="85">
        <v>0</v>
      </c>
      <c r="Z72" s="84">
        <v>0</v>
      </c>
      <c r="AA72" s="85">
        <v>0</v>
      </c>
      <c r="AB72" s="84">
        <v>0</v>
      </c>
      <c r="AC72" s="85">
        <v>0</v>
      </c>
      <c r="AD72" s="86"/>
      <c r="AE72" s="87"/>
      <c r="AF72" s="84">
        <f>SUM('2009-2010'!T16)</f>
        <v>1</v>
      </c>
      <c r="AG72" s="85">
        <f>SUM('2009-2010'!U16)</f>
        <v>0</v>
      </c>
      <c r="AH72" s="84">
        <v>0</v>
      </c>
      <c r="AI72" s="85">
        <v>0</v>
      </c>
      <c r="AJ72" s="86"/>
      <c r="AK72" s="87"/>
      <c r="AL72" s="84">
        <f>SUM('2009-2010'!L16+'2010-2011'!P16)</f>
        <v>0</v>
      </c>
      <c r="AM72" s="85">
        <f>SUM('2009-2010'!M16+'2010-2011'!Q16)</f>
        <v>1</v>
      </c>
      <c r="AN72" s="159">
        <f>SUM('2009-2010'!B16+'2010-2011'!B16)</f>
        <v>1</v>
      </c>
      <c r="AO72" s="160">
        <f>SUM('2009-2010'!C16+'2010-2011'!C16)</f>
        <v>1</v>
      </c>
      <c r="AP72" s="84">
        <f>SUM('2009-2010'!P16)</f>
        <v>0</v>
      </c>
      <c r="AQ72" s="85">
        <f>SUM('2009-2010'!Q16)</f>
        <v>0</v>
      </c>
      <c r="AR72" s="84">
        <f>SUM('2010-2011'!T16)</f>
        <v>0</v>
      </c>
      <c r="AS72" s="85">
        <f>SUM('2010-2011'!U16)</f>
        <v>0</v>
      </c>
      <c r="AT72" s="159">
        <f>SUM('2010-2011'!V16)</f>
        <v>0</v>
      </c>
      <c r="AU72" s="160">
        <f>SUM('2010-2011'!W16)</f>
        <v>0</v>
      </c>
      <c r="AV72" s="84">
        <f>SUM('2010-2011'!X16)</f>
        <v>0</v>
      </c>
      <c r="AW72" s="85">
        <f>SUM('2010-2011'!Y16)</f>
        <v>0</v>
      </c>
      <c r="AX72" s="161"/>
      <c r="AY72" s="162"/>
      <c r="AZ72" s="84">
        <v>0</v>
      </c>
      <c r="BA72" s="85">
        <v>0</v>
      </c>
      <c r="BB72" s="159">
        <v>0</v>
      </c>
      <c r="BC72" s="160">
        <v>0</v>
      </c>
      <c r="BD72" s="159">
        <v>0</v>
      </c>
      <c r="BE72" s="160">
        <v>0</v>
      </c>
      <c r="BF72" s="159">
        <v>0</v>
      </c>
      <c r="BG72" s="160">
        <v>0</v>
      </c>
      <c r="BH72" s="120" t="s">
        <v>8</v>
      </c>
      <c r="BI72" s="89"/>
      <c r="BJ72" s="90"/>
      <c r="BK72" s="90"/>
      <c r="BL72" s="90"/>
      <c r="BM72" s="90"/>
      <c r="BN72" s="90"/>
      <c r="BO72" s="90"/>
    </row>
    <row r="73" spans="1:67" s="91" customFormat="1" ht="16.5" customHeight="1">
      <c r="A73" s="277"/>
      <c r="B73" s="92">
        <v>0</v>
      </c>
      <c r="C73" s="93">
        <v>0</v>
      </c>
      <c r="D73" s="166">
        <f>SUM('2009-2010'!D17+'2010-2011'!D17)</f>
        <v>0</v>
      </c>
      <c r="E73" s="190">
        <f>SUM('2009-2010'!E17+'2010-2011'!E17)</f>
        <v>0</v>
      </c>
      <c r="F73" s="166">
        <f>SUM('2009-2010'!F17+'2010-2011'!F17)</f>
        <v>0</v>
      </c>
      <c r="G73" s="190">
        <f>SUM('2009-2010'!G17+'2010-2011'!G17)</f>
        <v>0</v>
      </c>
      <c r="H73" s="166">
        <f>SUM('2010-2011'!J17)</f>
        <v>0</v>
      </c>
      <c r="I73" s="190">
        <f>SUM('2010-2011'!K17)</f>
        <v>2</v>
      </c>
      <c r="J73" s="92">
        <v>0</v>
      </c>
      <c r="K73" s="93">
        <v>0</v>
      </c>
      <c r="L73" s="92">
        <f>SUM('2009-2010'!J17+'2010-2011'!L17)</f>
        <v>1</v>
      </c>
      <c r="M73" s="93">
        <f>SUM('2009-2010'!K17+'2010-2011'!M17)</f>
        <v>0</v>
      </c>
      <c r="N73" s="92">
        <f>SUM('2010-2011'!R17)</f>
        <v>0</v>
      </c>
      <c r="O73" s="121">
        <f>SUM('2010-2011'!S17)</f>
        <v>0</v>
      </c>
      <c r="P73" s="166">
        <f>SUM('2009-2010'!N17+'2010-2011'!N17)</f>
        <v>0</v>
      </c>
      <c r="Q73" s="167">
        <f>SUM('2009-2010'!O17+'2010-2011'!O17)</f>
        <v>0</v>
      </c>
      <c r="R73" s="92">
        <v>0</v>
      </c>
      <c r="S73" s="93">
        <v>0</v>
      </c>
      <c r="T73" s="92">
        <f>SUM('2009-2010'!R17)</f>
        <v>0</v>
      </c>
      <c r="U73" s="93">
        <f>SUM('2009-2010'!S17)</f>
        <v>0</v>
      </c>
      <c r="V73" s="92">
        <v>0</v>
      </c>
      <c r="W73" s="93">
        <v>0</v>
      </c>
      <c r="X73" s="92">
        <v>0</v>
      </c>
      <c r="Y73" s="93">
        <v>0</v>
      </c>
      <c r="Z73" s="92">
        <v>0</v>
      </c>
      <c r="AA73" s="93">
        <v>0</v>
      </c>
      <c r="AB73" s="92">
        <v>0</v>
      </c>
      <c r="AC73" s="93">
        <v>0</v>
      </c>
      <c r="AD73" s="94"/>
      <c r="AE73" s="95"/>
      <c r="AF73" s="92">
        <f>SUM('2009-2010'!T17)</f>
        <v>0</v>
      </c>
      <c r="AG73" s="93">
        <f>SUM('2009-2010'!U17)</f>
        <v>0</v>
      </c>
      <c r="AH73" s="92">
        <v>0</v>
      </c>
      <c r="AI73" s="93">
        <v>0</v>
      </c>
      <c r="AJ73" s="94"/>
      <c r="AK73" s="95"/>
      <c r="AL73" s="92">
        <f>SUM('2009-2010'!L17+'2010-2011'!P17)</f>
        <v>0</v>
      </c>
      <c r="AM73" s="93">
        <f>SUM('2009-2010'!M17+'2010-2011'!Q17)</f>
        <v>0</v>
      </c>
      <c r="AN73" s="166">
        <f>SUM('2009-2010'!B17+'2010-2011'!B17)</f>
        <v>0</v>
      </c>
      <c r="AO73" s="167">
        <f>SUM('2009-2010'!C17+'2010-2011'!C17)</f>
        <v>0</v>
      </c>
      <c r="AP73" s="92">
        <f>SUM('2009-2010'!P17)</f>
        <v>0</v>
      </c>
      <c r="AQ73" s="93">
        <f>SUM('2009-2010'!Q17)</f>
        <v>0</v>
      </c>
      <c r="AR73" s="92">
        <f>SUM('2010-2011'!T17)</f>
        <v>0</v>
      </c>
      <c r="AS73" s="93">
        <f>SUM('2010-2011'!U17)</f>
        <v>0</v>
      </c>
      <c r="AT73" s="166">
        <f>SUM('2010-2011'!V17)</f>
        <v>1</v>
      </c>
      <c r="AU73" s="167">
        <f>SUM('2010-2011'!W17)</f>
        <v>0</v>
      </c>
      <c r="AV73" s="92">
        <f>SUM('2010-2011'!X17)</f>
        <v>0</v>
      </c>
      <c r="AW73" s="93">
        <f>SUM('2010-2011'!Y17)</f>
        <v>0</v>
      </c>
      <c r="AX73" s="168"/>
      <c r="AY73" s="169"/>
      <c r="AZ73" s="92">
        <v>0</v>
      </c>
      <c r="BA73" s="93">
        <v>0</v>
      </c>
      <c r="BB73" s="166">
        <v>0</v>
      </c>
      <c r="BC73" s="167">
        <v>0</v>
      </c>
      <c r="BD73" s="166">
        <v>0</v>
      </c>
      <c r="BE73" s="167">
        <v>0</v>
      </c>
      <c r="BF73" s="166">
        <v>0</v>
      </c>
      <c r="BG73" s="167">
        <v>0</v>
      </c>
      <c r="BH73" s="120" t="s">
        <v>9</v>
      </c>
      <c r="BI73" s="96"/>
      <c r="BJ73" s="90"/>
      <c r="BK73" s="90"/>
      <c r="BL73" s="90"/>
      <c r="BM73" s="90"/>
      <c r="BN73" s="90"/>
      <c r="BO73" s="90"/>
    </row>
    <row r="74" spans="1:67" s="104" customFormat="1" ht="16.5" customHeight="1">
      <c r="A74" s="277"/>
      <c r="B74" s="97">
        <f aca="true" t="shared" si="67" ref="B74:AC74">SUM(B72:B73)</f>
        <v>0</v>
      </c>
      <c r="C74" s="98">
        <f t="shared" si="67"/>
        <v>0</v>
      </c>
      <c r="D74" s="171">
        <f t="shared" si="67"/>
        <v>1</v>
      </c>
      <c r="E74" s="172">
        <f t="shared" si="67"/>
        <v>0</v>
      </c>
      <c r="F74" s="171">
        <f t="shared" si="67"/>
        <v>0</v>
      </c>
      <c r="G74" s="172">
        <f t="shared" si="67"/>
        <v>0</v>
      </c>
      <c r="H74" s="171">
        <f t="shared" si="67"/>
        <v>0</v>
      </c>
      <c r="I74" s="172">
        <f t="shared" si="67"/>
        <v>2</v>
      </c>
      <c r="J74" s="97">
        <f t="shared" si="67"/>
        <v>0</v>
      </c>
      <c r="K74" s="98">
        <f t="shared" si="67"/>
        <v>0</v>
      </c>
      <c r="L74" s="97">
        <f t="shared" si="67"/>
        <v>2</v>
      </c>
      <c r="M74" s="98">
        <f t="shared" si="67"/>
        <v>0</v>
      </c>
      <c r="N74" s="97">
        <f>SUM(N72:N73)</f>
        <v>1</v>
      </c>
      <c r="O74" s="98">
        <f>SUM(O72:O73)</f>
        <v>0</v>
      </c>
      <c r="P74" s="171">
        <f t="shared" si="67"/>
        <v>0</v>
      </c>
      <c r="Q74" s="172">
        <f t="shared" si="67"/>
        <v>1</v>
      </c>
      <c r="R74" s="97">
        <f t="shared" si="67"/>
        <v>0</v>
      </c>
      <c r="S74" s="98">
        <f t="shared" si="67"/>
        <v>0</v>
      </c>
      <c r="T74" s="97">
        <f t="shared" si="67"/>
        <v>0</v>
      </c>
      <c r="U74" s="98">
        <f t="shared" si="67"/>
        <v>0</v>
      </c>
      <c r="V74" s="97">
        <f t="shared" si="67"/>
        <v>0</v>
      </c>
      <c r="W74" s="98">
        <f t="shared" si="67"/>
        <v>0</v>
      </c>
      <c r="X74" s="97">
        <f t="shared" si="67"/>
        <v>0</v>
      </c>
      <c r="Y74" s="98">
        <f t="shared" si="67"/>
        <v>0</v>
      </c>
      <c r="Z74" s="97">
        <f t="shared" si="67"/>
        <v>0</v>
      </c>
      <c r="AA74" s="98">
        <f t="shared" si="67"/>
        <v>0</v>
      </c>
      <c r="AB74" s="97">
        <f t="shared" si="67"/>
        <v>0</v>
      </c>
      <c r="AC74" s="98">
        <f t="shared" si="67"/>
        <v>0</v>
      </c>
      <c r="AD74" s="99"/>
      <c r="AE74" s="100"/>
      <c r="AF74" s="97">
        <f>SUM(AF72:AF73)</f>
        <v>1</v>
      </c>
      <c r="AG74" s="98">
        <f>SUM(AG72:AG73)</f>
        <v>0</v>
      </c>
      <c r="AH74" s="97">
        <f>SUM(AH72:AH73)</f>
        <v>0</v>
      </c>
      <c r="AI74" s="98">
        <f>SUM(AI72:AI73)</f>
        <v>0</v>
      </c>
      <c r="AJ74" s="99"/>
      <c r="AK74" s="100"/>
      <c r="AL74" s="97">
        <f aca="true" t="shared" si="68" ref="AL74:AQ74">SUM(AL72:AL73)</f>
        <v>0</v>
      </c>
      <c r="AM74" s="98">
        <f t="shared" si="68"/>
        <v>1</v>
      </c>
      <c r="AN74" s="171">
        <f t="shared" si="68"/>
        <v>1</v>
      </c>
      <c r="AO74" s="172">
        <f t="shared" si="68"/>
        <v>1</v>
      </c>
      <c r="AP74" s="97">
        <f t="shared" si="68"/>
        <v>0</v>
      </c>
      <c r="AQ74" s="98">
        <f t="shared" si="68"/>
        <v>0</v>
      </c>
      <c r="AR74" s="97">
        <f aca="true" t="shared" si="69" ref="AR74:AW74">SUM(AR72:AR73)</f>
        <v>0</v>
      </c>
      <c r="AS74" s="98">
        <f t="shared" si="69"/>
        <v>0</v>
      </c>
      <c r="AT74" s="171">
        <f t="shared" si="69"/>
        <v>1</v>
      </c>
      <c r="AU74" s="172">
        <f t="shared" si="69"/>
        <v>0</v>
      </c>
      <c r="AV74" s="97">
        <f t="shared" si="69"/>
        <v>0</v>
      </c>
      <c r="AW74" s="98">
        <f t="shared" si="69"/>
        <v>0</v>
      </c>
      <c r="AX74" s="173"/>
      <c r="AY74" s="174"/>
      <c r="AZ74" s="97">
        <f aca="true" t="shared" si="70" ref="AZ74:BG74">SUM(AZ72:AZ73)</f>
        <v>0</v>
      </c>
      <c r="BA74" s="98">
        <f t="shared" si="70"/>
        <v>0</v>
      </c>
      <c r="BB74" s="171">
        <f t="shared" si="70"/>
        <v>0</v>
      </c>
      <c r="BC74" s="172">
        <f t="shared" si="70"/>
        <v>0</v>
      </c>
      <c r="BD74" s="171">
        <f t="shared" si="70"/>
        <v>0</v>
      </c>
      <c r="BE74" s="172">
        <f t="shared" si="70"/>
        <v>0</v>
      </c>
      <c r="BF74" s="171">
        <f t="shared" si="70"/>
        <v>0</v>
      </c>
      <c r="BG74" s="172">
        <f t="shared" si="70"/>
        <v>0</v>
      </c>
      <c r="BH74" s="116" t="s">
        <v>10</v>
      </c>
      <c r="BI74" s="102"/>
      <c r="BJ74" s="103"/>
      <c r="BK74" s="103"/>
      <c r="BL74" s="103"/>
      <c r="BM74" s="103"/>
      <c r="BN74" s="103"/>
      <c r="BO74" s="103"/>
    </row>
    <row r="75" spans="1:67" s="91" customFormat="1" ht="16.5" customHeight="1">
      <c r="A75" s="278"/>
      <c r="B75" s="271">
        <f>SUM(B74:C74)</f>
        <v>0</v>
      </c>
      <c r="C75" s="273"/>
      <c r="D75" s="263">
        <f>SUM(D74:E74)</f>
        <v>1</v>
      </c>
      <c r="E75" s="270"/>
      <c r="F75" s="263">
        <f>SUM(F74:G74)</f>
        <v>0</v>
      </c>
      <c r="G75" s="270"/>
      <c r="H75" s="263">
        <f>SUM(H74:I74)</f>
        <v>2</v>
      </c>
      <c r="I75" s="270"/>
      <c r="J75" s="271">
        <f>SUM(J74:K74)</f>
        <v>0</v>
      </c>
      <c r="K75" s="273"/>
      <c r="L75" s="271">
        <f>SUM(L74:M74)</f>
        <v>2</v>
      </c>
      <c r="M75" s="273"/>
      <c r="N75" s="271">
        <f>SUM(N74:O74)</f>
        <v>1</v>
      </c>
      <c r="O75" s="273"/>
      <c r="P75" s="263">
        <f>SUM(P74:Q74)</f>
        <v>1</v>
      </c>
      <c r="Q75" s="270"/>
      <c r="R75" s="271">
        <f>SUM(R74:S74)</f>
        <v>0</v>
      </c>
      <c r="S75" s="273"/>
      <c r="T75" s="271">
        <f>SUM(T74:U74)</f>
        <v>0</v>
      </c>
      <c r="U75" s="273"/>
      <c r="V75" s="271">
        <f>SUM(V74:W74)</f>
        <v>0</v>
      </c>
      <c r="W75" s="273"/>
      <c r="X75" s="271">
        <f>SUM(X74:Y74)</f>
        <v>0</v>
      </c>
      <c r="Y75" s="273"/>
      <c r="Z75" s="271">
        <f>SUM(Z74:AA74)</f>
        <v>0</v>
      </c>
      <c r="AA75" s="273"/>
      <c r="AB75" s="271">
        <f>SUM(AB74:AC74)</f>
        <v>0</v>
      </c>
      <c r="AC75" s="273"/>
      <c r="AD75" s="105"/>
      <c r="AE75" s="106"/>
      <c r="AF75" s="271">
        <f>SUM(AF74:AG74)</f>
        <v>1</v>
      </c>
      <c r="AG75" s="273"/>
      <c r="AH75" s="271">
        <f>SUM(AH74:AI74)</f>
        <v>0</v>
      </c>
      <c r="AI75" s="273"/>
      <c r="AJ75" s="105"/>
      <c r="AK75" s="106"/>
      <c r="AL75" s="271">
        <f>SUM(AL74:AM74)</f>
        <v>1</v>
      </c>
      <c r="AM75" s="273"/>
      <c r="AN75" s="263">
        <f>SUM(AN74:AO74)</f>
        <v>2</v>
      </c>
      <c r="AO75" s="270"/>
      <c r="AP75" s="271">
        <f>SUM(AP74:AQ74)</f>
        <v>0</v>
      </c>
      <c r="AQ75" s="273"/>
      <c r="AR75" s="271">
        <f>SUM(AR74:AS74)</f>
        <v>0</v>
      </c>
      <c r="AS75" s="273"/>
      <c r="AT75" s="263">
        <f>SUM(AT74:AU74)</f>
        <v>1</v>
      </c>
      <c r="AU75" s="270"/>
      <c r="AV75" s="271">
        <f>SUM(AV74:AW74)</f>
        <v>0</v>
      </c>
      <c r="AW75" s="273"/>
      <c r="AX75" s="178"/>
      <c r="AY75" s="179"/>
      <c r="AZ75" s="271">
        <f>SUM(AZ74:BA74)</f>
        <v>0</v>
      </c>
      <c r="BA75" s="273"/>
      <c r="BB75" s="263">
        <f>SUM(BB74:BC74)</f>
        <v>0</v>
      </c>
      <c r="BC75" s="270"/>
      <c r="BD75" s="263">
        <f>SUM(BD74:BE74)</f>
        <v>0</v>
      </c>
      <c r="BE75" s="270"/>
      <c r="BF75" s="263">
        <f>SUM(BF74:BG74)</f>
        <v>0</v>
      </c>
      <c r="BG75" s="270"/>
      <c r="BH75" s="117" t="s">
        <v>14</v>
      </c>
      <c r="BI75" s="108">
        <f>SUM(B75:BG75)</f>
        <v>12</v>
      </c>
      <c r="BJ75" s="90"/>
      <c r="BK75" s="90"/>
      <c r="BL75" s="90"/>
      <c r="BM75" s="90"/>
      <c r="BN75" s="90"/>
      <c r="BO75" s="90"/>
    </row>
    <row r="76" spans="1:67" s="91" customFormat="1" ht="16.5" customHeight="1">
      <c r="A76" s="276" t="s">
        <v>49</v>
      </c>
      <c r="B76" s="84">
        <v>0</v>
      </c>
      <c r="C76" s="85">
        <v>0</v>
      </c>
      <c r="D76" s="159">
        <f>SUM('2009-2010'!D24+'2010-2011'!D32)</f>
        <v>0</v>
      </c>
      <c r="E76" s="160">
        <f>SUM('2009-2010'!E24+'2010-2011'!E32)</f>
        <v>0</v>
      </c>
      <c r="F76" s="159">
        <f>SUM('2009-2010'!F24+'2010-2011'!F32)</f>
        <v>0</v>
      </c>
      <c r="G76" s="160">
        <f>SUM('2009-2010'!G24+'2010-2011'!G32)</f>
        <v>0</v>
      </c>
      <c r="H76" s="159">
        <f>SUM('2010-2011'!J32)</f>
        <v>0</v>
      </c>
      <c r="I76" s="160">
        <f>SUM('2010-2011'!K32)</f>
        <v>0</v>
      </c>
      <c r="J76" s="84">
        <v>0</v>
      </c>
      <c r="K76" s="85">
        <v>0</v>
      </c>
      <c r="L76" s="84">
        <f>SUM('2009-2010'!J24+'2010-2011'!L32)</f>
        <v>0</v>
      </c>
      <c r="M76" s="85">
        <f>SUM('2009-2010'!K24+'2010-2011'!M32)</f>
        <v>2</v>
      </c>
      <c r="N76" s="84">
        <f>SUM('2010-2011'!R32)</f>
        <v>0</v>
      </c>
      <c r="O76" s="85">
        <f>SUM('2010-2011'!S32)</f>
        <v>0</v>
      </c>
      <c r="P76" s="159">
        <f>SUM('2009-2010'!N24+'2010-2011'!N32)</f>
        <v>1</v>
      </c>
      <c r="Q76" s="160">
        <f>SUM('2009-2010'!O24+'2010-2011'!O32)</f>
        <v>0</v>
      </c>
      <c r="R76" s="84">
        <v>0</v>
      </c>
      <c r="S76" s="85">
        <v>0</v>
      </c>
      <c r="T76" s="84">
        <f>SUM('2009-2010'!R24)</f>
        <v>0</v>
      </c>
      <c r="U76" s="85">
        <f>SUM('2009-2010'!S24)</f>
        <v>0</v>
      </c>
      <c r="V76" s="84">
        <v>0</v>
      </c>
      <c r="W76" s="85">
        <v>0</v>
      </c>
      <c r="X76" s="84">
        <v>0</v>
      </c>
      <c r="Y76" s="85">
        <v>0</v>
      </c>
      <c r="Z76" s="84">
        <v>0</v>
      </c>
      <c r="AA76" s="85">
        <v>0</v>
      </c>
      <c r="AB76" s="84">
        <v>0</v>
      </c>
      <c r="AC76" s="85">
        <v>0</v>
      </c>
      <c r="AD76" s="86"/>
      <c r="AE76" s="87"/>
      <c r="AF76" s="84">
        <f>SUM('2009-2010'!T24)</f>
        <v>1</v>
      </c>
      <c r="AG76" s="85">
        <f>SUM('2009-2010'!U24)</f>
        <v>1</v>
      </c>
      <c r="AH76" s="84">
        <v>0</v>
      </c>
      <c r="AI76" s="85">
        <v>0</v>
      </c>
      <c r="AJ76" s="84">
        <f>SUM('2009-2010'!H24+'2010-2011'!H32)</f>
        <v>0</v>
      </c>
      <c r="AK76" s="85">
        <f>SUM('2009-2010'!I24+'2010-2011'!I32)</f>
        <v>0</v>
      </c>
      <c r="AL76" s="86"/>
      <c r="AM76" s="87"/>
      <c r="AN76" s="159">
        <f>SUM('2009-2010'!B24+'2010-2011'!B32)</f>
        <v>0</v>
      </c>
      <c r="AO76" s="160">
        <f>SUM('2009-2010'!C24+'2010-2011'!C32)</f>
        <v>0</v>
      </c>
      <c r="AP76" s="84">
        <f>SUM('2009-2010'!P24)</f>
        <v>1</v>
      </c>
      <c r="AQ76" s="85">
        <f>SUM('2009-2010'!P24)</f>
        <v>1</v>
      </c>
      <c r="AR76" s="84">
        <f>SUM('2010-2011'!T32)</f>
        <v>1</v>
      </c>
      <c r="AS76" s="85">
        <f>SUM('2010-2011'!U32)</f>
        <v>0</v>
      </c>
      <c r="AT76" s="159">
        <f>SUM('2010-2011'!V32)</f>
        <v>0</v>
      </c>
      <c r="AU76" s="160">
        <f>SUM('2010-2011'!W32)</f>
        <v>0</v>
      </c>
      <c r="AV76" s="84">
        <f>SUM('2010-2011'!X32)</f>
        <v>0</v>
      </c>
      <c r="AW76" s="85">
        <f>SUM('2010-2011'!Y32)</f>
        <v>0</v>
      </c>
      <c r="AX76" s="159">
        <v>0</v>
      </c>
      <c r="AY76" s="160">
        <v>0</v>
      </c>
      <c r="AZ76" s="84">
        <v>0</v>
      </c>
      <c r="BA76" s="85">
        <v>0</v>
      </c>
      <c r="BB76" s="159">
        <v>0</v>
      </c>
      <c r="BC76" s="160">
        <v>0</v>
      </c>
      <c r="BD76" s="159">
        <v>0</v>
      </c>
      <c r="BE76" s="160">
        <v>0</v>
      </c>
      <c r="BF76" s="159">
        <v>0</v>
      </c>
      <c r="BG76" s="160">
        <v>0</v>
      </c>
      <c r="BH76" s="118" t="s">
        <v>8</v>
      </c>
      <c r="BI76" s="89"/>
      <c r="BJ76" s="90"/>
      <c r="BK76" s="90"/>
      <c r="BL76" s="90"/>
      <c r="BM76" s="90"/>
      <c r="BN76" s="90"/>
      <c r="BO76" s="90"/>
    </row>
    <row r="77" spans="1:67" s="91" customFormat="1" ht="16.5" customHeight="1">
      <c r="A77" s="277"/>
      <c r="B77" s="92">
        <v>0</v>
      </c>
      <c r="C77" s="93">
        <v>0</v>
      </c>
      <c r="D77" s="166">
        <f>SUM('2009-2010'!D25+'2010-2011'!D33)</f>
        <v>0</v>
      </c>
      <c r="E77" s="167">
        <f>SUM('2009-2010'!E25+'2010-2011'!E33)</f>
        <v>0</v>
      </c>
      <c r="F77" s="166">
        <f>SUM('2009-2010'!F25+'2010-2011'!F33)</f>
        <v>0</v>
      </c>
      <c r="G77" s="167">
        <f>SUM('2009-2010'!G25+'2010-2011'!G33)</f>
        <v>1</v>
      </c>
      <c r="H77" s="166">
        <f>SUM('2010-2011'!J33)</f>
        <v>0</v>
      </c>
      <c r="I77" s="167">
        <f>SUM('2010-2011'!K33)</f>
        <v>0</v>
      </c>
      <c r="J77" s="92">
        <v>0</v>
      </c>
      <c r="K77" s="93">
        <v>0</v>
      </c>
      <c r="L77" s="92">
        <f>SUM('2009-2010'!J25+'2010-2011'!L33)</f>
        <v>0</v>
      </c>
      <c r="M77" s="93">
        <f>SUM('2009-2010'!K25+'2010-2011'!M33)</f>
        <v>0</v>
      </c>
      <c r="N77" s="92">
        <f>SUM('2010-2011'!R33)</f>
        <v>0</v>
      </c>
      <c r="O77" s="93">
        <f>SUM('2010-2011'!S33)</f>
        <v>0</v>
      </c>
      <c r="P77" s="166">
        <f>SUM('2009-2010'!N25+'2010-2011'!N33)</f>
        <v>1</v>
      </c>
      <c r="Q77" s="167">
        <f>SUM('2009-2010'!O25+'2010-2011'!O33)</f>
        <v>0</v>
      </c>
      <c r="R77" s="92">
        <v>0</v>
      </c>
      <c r="S77" s="93">
        <v>0</v>
      </c>
      <c r="T77" s="92">
        <f>SUM('2009-2010'!R25)</f>
        <v>0</v>
      </c>
      <c r="U77" s="93">
        <f>SUM('2009-2010'!S25)</f>
        <v>0</v>
      </c>
      <c r="V77" s="92">
        <v>0</v>
      </c>
      <c r="W77" s="93">
        <v>0</v>
      </c>
      <c r="X77" s="92">
        <v>0</v>
      </c>
      <c r="Y77" s="93">
        <v>0</v>
      </c>
      <c r="Z77" s="92">
        <v>0</v>
      </c>
      <c r="AA77" s="93">
        <v>0</v>
      </c>
      <c r="AB77" s="92">
        <v>0</v>
      </c>
      <c r="AC77" s="93">
        <v>0</v>
      </c>
      <c r="AD77" s="94"/>
      <c r="AE77" s="95"/>
      <c r="AF77" s="92">
        <f>SUM('2009-2010'!T25)</f>
        <v>0</v>
      </c>
      <c r="AG77" s="93">
        <f>SUM('2009-2010'!U25)</f>
        <v>0</v>
      </c>
      <c r="AH77" s="92">
        <v>0</v>
      </c>
      <c r="AI77" s="93">
        <v>0</v>
      </c>
      <c r="AJ77" s="92">
        <f>SUM('2009-2010'!H25+'2010-2011'!H33)</f>
        <v>0</v>
      </c>
      <c r="AK77" s="93">
        <f>SUM('2009-2010'!I25+'2010-2011'!I33)</f>
        <v>0</v>
      </c>
      <c r="AL77" s="94"/>
      <c r="AM77" s="95"/>
      <c r="AN77" s="166">
        <f>SUM('2009-2010'!B25+'2010-2011'!B33)</f>
        <v>0</v>
      </c>
      <c r="AO77" s="167">
        <f>SUM('2009-2010'!C25+'2010-2011'!C33)</f>
        <v>0</v>
      </c>
      <c r="AP77" s="92">
        <f>SUM('2009-2010'!Q25)</f>
        <v>0</v>
      </c>
      <c r="AQ77" s="93">
        <f>SUM('2009-2010'!Q25)</f>
        <v>0</v>
      </c>
      <c r="AR77" s="92">
        <f>SUM('2010-2011'!T33)</f>
        <v>0</v>
      </c>
      <c r="AS77" s="93">
        <f>SUM('2010-2011'!U33)</f>
        <v>0</v>
      </c>
      <c r="AT77" s="166">
        <f>SUM('2010-2011'!V33)</f>
        <v>0</v>
      </c>
      <c r="AU77" s="167">
        <f>SUM('2010-2011'!W33)</f>
        <v>0</v>
      </c>
      <c r="AV77" s="92">
        <f>SUM('2010-2011'!X33)</f>
        <v>0</v>
      </c>
      <c r="AW77" s="93">
        <f>SUM('2010-2011'!Y33)</f>
        <v>0</v>
      </c>
      <c r="AX77" s="166">
        <v>0</v>
      </c>
      <c r="AY77" s="167">
        <v>0</v>
      </c>
      <c r="AZ77" s="92">
        <v>0</v>
      </c>
      <c r="BA77" s="93">
        <v>0</v>
      </c>
      <c r="BB77" s="166">
        <v>0</v>
      </c>
      <c r="BC77" s="167">
        <v>0</v>
      </c>
      <c r="BD77" s="166">
        <v>0</v>
      </c>
      <c r="BE77" s="167">
        <v>0</v>
      </c>
      <c r="BF77" s="166">
        <v>0</v>
      </c>
      <c r="BG77" s="167">
        <v>0</v>
      </c>
      <c r="BH77" s="118" t="s">
        <v>9</v>
      </c>
      <c r="BI77" s="96"/>
      <c r="BJ77" s="90"/>
      <c r="BK77" s="90"/>
      <c r="BL77" s="90"/>
      <c r="BM77" s="90"/>
      <c r="BN77" s="90"/>
      <c r="BO77" s="90"/>
    </row>
    <row r="78" spans="1:67" s="104" customFormat="1" ht="16.5" customHeight="1">
      <c r="A78" s="277"/>
      <c r="B78" s="97">
        <f aca="true" t="shared" si="71" ref="B78:AC78">SUM(B76:B77)</f>
        <v>0</v>
      </c>
      <c r="C78" s="98">
        <f t="shared" si="71"/>
        <v>0</v>
      </c>
      <c r="D78" s="171">
        <f t="shared" si="71"/>
        <v>0</v>
      </c>
      <c r="E78" s="172">
        <f t="shared" si="71"/>
        <v>0</v>
      </c>
      <c r="F78" s="171">
        <f t="shared" si="71"/>
        <v>0</v>
      </c>
      <c r="G78" s="172">
        <f t="shared" si="71"/>
        <v>1</v>
      </c>
      <c r="H78" s="171">
        <f t="shared" si="71"/>
        <v>0</v>
      </c>
      <c r="I78" s="172">
        <f t="shared" si="71"/>
        <v>0</v>
      </c>
      <c r="J78" s="97">
        <f t="shared" si="71"/>
        <v>0</v>
      </c>
      <c r="K78" s="98">
        <f t="shared" si="71"/>
        <v>0</v>
      </c>
      <c r="L78" s="97">
        <f t="shared" si="71"/>
        <v>0</v>
      </c>
      <c r="M78" s="98">
        <f t="shared" si="71"/>
        <v>2</v>
      </c>
      <c r="N78" s="97">
        <f t="shared" si="71"/>
        <v>0</v>
      </c>
      <c r="O78" s="98">
        <f t="shared" si="71"/>
        <v>0</v>
      </c>
      <c r="P78" s="171">
        <f t="shared" si="71"/>
        <v>2</v>
      </c>
      <c r="Q78" s="172">
        <f t="shared" si="71"/>
        <v>0</v>
      </c>
      <c r="R78" s="97">
        <f t="shared" si="71"/>
        <v>0</v>
      </c>
      <c r="S78" s="98">
        <f t="shared" si="71"/>
        <v>0</v>
      </c>
      <c r="T78" s="97">
        <f t="shared" si="71"/>
        <v>0</v>
      </c>
      <c r="U78" s="98">
        <f t="shared" si="71"/>
        <v>0</v>
      </c>
      <c r="V78" s="97">
        <f t="shared" si="71"/>
        <v>0</v>
      </c>
      <c r="W78" s="98">
        <f t="shared" si="71"/>
        <v>0</v>
      </c>
      <c r="X78" s="97">
        <f t="shared" si="71"/>
        <v>0</v>
      </c>
      <c r="Y78" s="98">
        <f t="shared" si="71"/>
        <v>0</v>
      </c>
      <c r="Z78" s="97">
        <f t="shared" si="71"/>
        <v>0</v>
      </c>
      <c r="AA78" s="98">
        <f t="shared" si="71"/>
        <v>0</v>
      </c>
      <c r="AB78" s="97">
        <f t="shared" si="71"/>
        <v>0</v>
      </c>
      <c r="AC78" s="98">
        <f t="shared" si="71"/>
        <v>0</v>
      </c>
      <c r="AD78" s="99"/>
      <c r="AE78" s="100"/>
      <c r="AF78" s="97">
        <f aca="true" t="shared" si="72" ref="AF78:AK78">SUM(AF76:AF77)</f>
        <v>1</v>
      </c>
      <c r="AG78" s="98">
        <f t="shared" si="72"/>
        <v>1</v>
      </c>
      <c r="AH78" s="97">
        <f t="shared" si="72"/>
        <v>0</v>
      </c>
      <c r="AI78" s="98">
        <f t="shared" si="72"/>
        <v>0</v>
      </c>
      <c r="AJ78" s="97">
        <f t="shared" si="72"/>
        <v>0</v>
      </c>
      <c r="AK78" s="98">
        <f t="shared" si="72"/>
        <v>0</v>
      </c>
      <c r="AL78" s="99"/>
      <c r="AM78" s="100"/>
      <c r="AN78" s="171">
        <f aca="true" t="shared" si="73" ref="AN78:AU78">SUM(AN76:AN77)</f>
        <v>0</v>
      </c>
      <c r="AO78" s="172">
        <f t="shared" si="73"/>
        <v>0</v>
      </c>
      <c r="AP78" s="97">
        <f t="shared" si="73"/>
        <v>1</v>
      </c>
      <c r="AQ78" s="98">
        <f t="shared" si="73"/>
        <v>1</v>
      </c>
      <c r="AR78" s="97">
        <f t="shared" si="73"/>
        <v>1</v>
      </c>
      <c r="AS78" s="98">
        <f t="shared" si="73"/>
        <v>0</v>
      </c>
      <c r="AT78" s="171">
        <f t="shared" si="73"/>
        <v>0</v>
      </c>
      <c r="AU78" s="172">
        <f t="shared" si="73"/>
        <v>0</v>
      </c>
      <c r="AV78" s="97">
        <f aca="true" t="shared" si="74" ref="AV78:BA78">SUM(AV76:AV77)</f>
        <v>0</v>
      </c>
      <c r="AW78" s="98">
        <f t="shared" si="74"/>
        <v>0</v>
      </c>
      <c r="AX78" s="171">
        <f t="shared" si="74"/>
        <v>0</v>
      </c>
      <c r="AY78" s="172">
        <f t="shared" si="74"/>
        <v>0</v>
      </c>
      <c r="AZ78" s="97">
        <f t="shared" si="74"/>
        <v>0</v>
      </c>
      <c r="BA78" s="98">
        <f t="shared" si="74"/>
        <v>0</v>
      </c>
      <c r="BB78" s="171">
        <f aca="true" t="shared" si="75" ref="BB78:BG78">SUM(BB76:BB77)</f>
        <v>0</v>
      </c>
      <c r="BC78" s="172">
        <f t="shared" si="75"/>
        <v>0</v>
      </c>
      <c r="BD78" s="171">
        <f t="shared" si="75"/>
        <v>0</v>
      </c>
      <c r="BE78" s="172">
        <f t="shared" si="75"/>
        <v>0</v>
      </c>
      <c r="BF78" s="171">
        <f t="shared" si="75"/>
        <v>0</v>
      </c>
      <c r="BG78" s="172">
        <f t="shared" si="75"/>
        <v>0</v>
      </c>
      <c r="BH78" s="116" t="s">
        <v>10</v>
      </c>
      <c r="BI78" s="102"/>
      <c r="BJ78" s="103"/>
      <c r="BK78" s="103"/>
      <c r="BL78" s="103"/>
      <c r="BM78" s="103"/>
      <c r="BN78" s="103"/>
      <c r="BO78" s="103"/>
    </row>
    <row r="79" spans="1:67" s="91" customFormat="1" ht="16.5" customHeight="1">
      <c r="A79" s="278"/>
      <c r="B79" s="271">
        <f>SUM(B78:C78)</f>
        <v>0</v>
      </c>
      <c r="C79" s="273"/>
      <c r="D79" s="263">
        <f>SUM(D78:E78)</f>
        <v>0</v>
      </c>
      <c r="E79" s="270"/>
      <c r="F79" s="263">
        <f>SUM(F78:G78)</f>
        <v>1</v>
      </c>
      <c r="G79" s="270"/>
      <c r="H79" s="263">
        <f>SUM(H78:I78)</f>
        <v>0</v>
      </c>
      <c r="I79" s="270"/>
      <c r="J79" s="271">
        <f>SUM(J78:K78)</f>
        <v>0</v>
      </c>
      <c r="K79" s="273"/>
      <c r="L79" s="271">
        <f>SUM(L78:M78)</f>
        <v>2</v>
      </c>
      <c r="M79" s="273"/>
      <c r="N79" s="271">
        <f>SUM(N78:O78)</f>
        <v>0</v>
      </c>
      <c r="O79" s="273"/>
      <c r="P79" s="263">
        <f>SUM(P78:Q78)</f>
        <v>2</v>
      </c>
      <c r="Q79" s="270"/>
      <c r="R79" s="271">
        <f>SUM(R78:S78)</f>
        <v>0</v>
      </c>
      <c r="S79" s="273"/>
      <c r="T79" s="271">
        <f>SUM(T78:U78)</f>
        <v>0</v>
      </c>
      <c r="U79" s="273"/>
      <c r="V79" s="271">
        <f>SUM(V78:W78)</f>
        <v>0</v>
      </c>
      <c r="W79" s="273"/>
      <c r="X79" s="271">
        <f>SUM(X78:Y78)</f>
        <v>0</v>
      </c>
      <c r="Y79" s="273"/>
      <c r="Z79" s="271">
        <f>SUM(Z78:AA78)</f>
        <v>0</v>
      </c>
      <c r="AA79" s="273"/>
      <c r="AB79" s="271">
        <f>SUM(AB78:AC78)</f>
        <v>0</v>
      </c>
      <c r="AC79" s="273"/>
      <c r="AD79" s="105"/>
      <c r="AE79" s="106"/>
      <c r="AF79" s="271">
        <f>SUM(AF78:AG78)</f>
        <v>2</v>
      </c>
      <c r="AG79" s="273"/>
      <c r="AH79" s="271">
        <f>SUM(AH78:AI78)</f>
        <v>0</v>
      </c>
      <c r="AI79" s="273"/>
      <c r="AJ79" s="271">
        <f>SUM(AJ78:AK78)</f>
        <v>0</v>
      </c>
      <c r="AK79" s="273"/>
      <c r="AL79" s="105"/>
      <c r="AM79" s="106"/>
      <c r="AN79" s="263">
        <f>SUM(AN78:AO78)</f>
        <v>0</v>
      </c>
      <c r="AO79" s="264"/>
      <c r="AP79" s="271">
        <f>SUM(AP78:AQ78)</f>
        <v>2</v>
      </c>
      <c r="AQ79" s="272"/>
      <c r="AR79" s="271">
        <f>SUM(AR78:AS78)</f>
        <v>1</v>
      </c>
      <c r="AS79" s="272"/>
      <c r="AT79" s="263">
        <f>SUM(AT78:AU78)</f>
        <v>0</v>
      </c>
      <c r="AU79" s="264"/>
      <c r="AV79" s="271">
        <f>SUM(AV78:AW78)</f>
        <v>0</v>
      </c>
      <c r="AW79" s="272"/>
      <c r="AX79" s="263">
        <f>SUM(AX78:AY78)</f>
        <v>0</v>
      </c>
      <c r="AY79" s="264"/>
      <c r="AZ79" s="271">
        <f>SUM(AZ78:BA78)</f>
        <v>0</v>
      </c>
      <c r="BA79" s="272"/>
      <c r="BB79" s="263">
        <f>SUM(BB78:BC78)</f>
        <v>0</v>
      </c>
      <c r="BC79" s="264"/>
      <c r="BD79" s="263">
        <f>SUM(BD78:BE78)</f>
        <v>0</v>
      </c>
      <c r="BE79" s="264"/>
      <c r="BF79" s="263">
        <f>SUM(BF78:BG78)</f>
        <v>0</v>
      </c>
      <c r="BG79" s="264"/>
      <c r="BH79" s="117" t="s">
        <v>14</v>
      </c>
      <c r="BI79" s="108">
        <f>SUM(B79:BG79)</f>
        <v>10</v>
      </c>
      <c r="BJ79" s="90"/>
      <c r="BK79" s="90"/>
      <c r="BL79" s="90"/>
      <c r="BM79" s="90"/>
      <c r="BN79" s="90"/>
      <c r="BO79" s="90"/>
    </row>
    <row r="80" spans="1:67" s="91" customFormat="1" ht="16.5" customHeight="1">
      <c r="A80" s="276" t="s">
        <v>50</v>
      </c>
      <c r="B80" s="86"/>
      <c r="C80" s="87"/>
      <c r="D80" s="84">
        <f>SUM('2009-2010'!D4+'2010-2011'!D4+'2011-2012'!D4+'2012-2013'!D4+'2013-2014'!D4+'2014-2015'!D4+'2015-2016'!D4)</f>
        <v>1</v>
      </c>
      <c r="E80" s="85">
        <f>SUM('2009-2010'!E4+'2010-2011'!E4+'2011-2012'!E4+'2012-2013'!E4+'2013-2014'!E4+'2014-2015'!E4+'2015-2016'!E4)</f>
        <v>1</v>
      </c>
      <c r="F80" s="84">
        <f>SUM('2009-2010'!F4+'2010-2011'!F4+'2011-2012'!F4+'2012-2013'!F4+'2013-2014'!F4+'2014-2015'!F4+'2015-2016'!F4)</f>
        <v>3</v>
      </c>
      <c r="G80" s="85">
        <f>SUM('2009-2010'!G4+'2010-2011'!G4+'2011-2012'!G4+'2012-2013'!G4+'2013-2014'!G4+'2014-2015'!G4+'2015-2016'!G4)</f>
        <v>3</v>
      </c>
      <c r="H80" s="84">
        <f>SUM('2010-2011'!J4+'2011-2012'!H4+'2012-2013'!H4+'2013-2014'!H4+'2014-2015'!H4+'2015-2016'!H4)</f>
        <v>1</v>
      </c>
      <c r="I80" s="85">
        <f>SUM('2010-2011'!K4+'2011-2012'!I4+'2012-2013'!I4+'2013-2014'!I4+'2014-2015'!I4+'2015-2016'!I4)</f>
        <v>0</v>
      </c>
      <c r="J80" s="84">
        <v>0</v>
      </c>
      <c r="K80" s="85">
        <v>0</v>
      </c>
      <c r="L80" s="84">
        <f>SUM('2009-2010'!J4+'2010-2011'!L4+'2011-2012'!J4+'2012-2013'!J4+'2013-2014'!J4+'2014-2015'!J4)</f>
        <v>2</v>
      </c>
      <c r="M80" s="85">
        <f>SUM('2009-2010'!K4+'2010-2011'!M4+'2011-2012'!K4+'2012-2013'!K4+'2013-2014'!K4+'2014-2015'!K4)</f>
        <v>2</v>
      </c>
      <c r="N80" s="84">
        <f>SUM('2010-2011'!R4+'2011-2012'!N4+'2012-2013'!N4+'2013-2014'!N4+'2014-2015'!N4)</f>
        <v>0</v>
      </c>
      <c r="O80" s="85">
        <f>SUM('2010-2011'!S4+'2011-2012'!O4+'2012-2013'!O4+'2013-2014'!O4+'2014-2015'!O4)</f>
        <v>0</v>
      </c>
      <c r="P80" s="84">
        <f>SUM('2009-2010'!N4+'2010-2011'!N4+'2011-2012'!L4+'2012-2013'!L4+'2013-2014'!L4+'2014-2015'!L4+'2015-2016'!L4)</f>
        <v>2</v>
      </c>
      <c r="Q80" s="85">
        <f>SUM('2009-2010'!O4+'2010-2011'!O4+'2011-2012'!M4+'2012-2013'!M4+'2013-2014'!M4+'2014-2015'!M4+'2015-2016'!M4)</f>
        <v>0</v>
      </c>
      <c r="R80" s="84">
        <v>0</v>
      </c>
      <c r="S80" s="85">
        <v>0</v>
      </c>
      <c r="T80" s="84">
        <f>SUM('2009-2010'!R4)</f>
        <v>1</v>
      </c>
      <c r="U80" s="85">
        <f>SUM('2009-2010'!S4)</f>
        <v>0</v>
      </c>
      <c r="V80" s="86"/>
      <c r="W80" s="87"/>
      <c r="X80" s="84">
        <v>0</v>
      </c>
      <c r="Y80" s="85">
        <v>0</v>
      </c>
      <c r="Z80" s="86"/>
      <c r="AA80" s="87"/>
      <c r="AB80" s="84">
        <f>SUM('2009-2010'!P4)</f>
        <v>0</v>
      </c>
      <c r="AC80" s="85">
        <f>SUM('2009-2010'!Q4)</f>
        <v>0</v>
      </c>
      <c r="AD80" s="84">
        <v>0</v>
      </c>
      <c r="AE80" s="85">
        <v>0</v>
      </c>
      <c r="AF80" s="84">
        <f>SUM('2009-2010'!T4+'2012-2013'!P4)</f>
        <v>2</v>
      </c>
      <c r="AG80" s="85">
        <f>SUM('2009-2010'!U4+'2012-2013'!Q4)</f>
        <v>0</v>
      </c>
      <c r="AH80" s="84">
        <v>0</v>
      </c>
      <c r="AI80" s="85">
        <v>0</v>
      </c>
      <c r="AJ80" s="84">
        <f>SUM('2009-2010'!H4+'2010-2011'!H4)</f>
        <v>1</v>
      </c>
      <c r="AK80" s="85">
        <f>SUM('2009-2010'!I4+'2010-2011'!I4)</f>
        <v>1</v>
      </c>
      <c r="AL80" s="84">
        <f>SUM('2009-2010'!L4+'2010-2011'!P4)</f>
        <v>0</v>
      </c>
      <c r="AM80" s="85">
        <f>SUM('2009-2010'!M4+'2010-2011'!Q4)</f>
        <v>0</v>
      </c>
      <c r="AN80" s="86"/>
      <c r="AO80" s="87"/>
      <c r="AP80" s="84">
        <f>SUM('2009-2010'!P4)</f>
        <v>0</v>
      </c>
      <c r="AQ80" s="85">
        <f>SUM('2009-2010'!Q4)</f>
        <v>0</v>
      </c>
      <c r="AR80" s="84">
        <f>SUM('2010-2011'!T4+'2011-2012'!P4)</f>
        <v>1</v>
      </c>
      <c r="AS80" s="85">
        <f>SUM('2010-2011'!U4+'2011-2012'!Q4)</f>
        <v>0</v>
      </c>
      <c r="AT80" s="84">
        <f>SUM('2010-2011'!V4+'2011-2012'!R4+'2012-2013'!R4+'2013-2014'!R4+'2014-2015'!R4+'2015-2016'!R4)</f>
        <v>2</v>
      </c>
      <c r="AU80" s="85">
        <f>SUM('2010-2011'!W4+'2011-2012'!S4+'2012-2013'!S4+'2013-2014'!S4+'2014-2015'!S4+'2015-2016'!S4)</f>
        <v>0</v>
      </c>
      <c r="AV80" s="84">
        <f>SUM('2011-2012'!T4)</f>
        <v>0</v>
      </c>
      <c r="AW80" s="85">
        <f>SUM('2011-2012'!U4)</f>
        <v>0</v>
      </c>
      <c r="AX80" s="84">
        <f>SUM('2012-2013'!T4+'2013-2014'!T4+'2014-2015'!T4+'2015-2016'!T4)</f>
        <v>0</v>
      </c>
      <c r="AY80" s="85">
        <f>SUM('2012-2013'!U4+'2013-2014'!U4+'2014-2015'!U4+'2015-2016'!U4)</f>
        <v>2</v>
      </c>
      <c r="AZ80" s="84">
        <f>SUM('2013-2014'!P4)</f>
        <v>0</v>
      </c>
      <c r="BA80" s="85">
        <f>SUM('2013-2014'!Q4)</f>
        <v>0</v>
      </c>
      <c r="BB80" s="84">
        <f>SUM('2014-2015'!P4+'2015-2016'!P4)</f>
        <v>0</v>
      </c>
      <c r="BC80" s="85">
        <f>SUM('2014-2015'!Q4+'2015-2016'!Q4)</f>
        <v>3</v>
      </c>
      <c r="BD80" s="84">
        <f>SUM('2015-2016'!N4)</f>
        <v>0</v>
      </c>
      <c r="BE80" s="85">
        <f>SUM('2015-2016'!O4)</f>
        <v>0</v>
      </c>
      <c r="BF80" s="84">
        <f>SUM('2015-2016'!J4)</f>
        <v>0</v>
      </c>
      <c r="BG80" s="85">
        <f>SUM('2015-2016'!K4)</f>
        <v>0</v>
      </c>
      <c r="BH80" s="120" t="s">
        <v>8</v>
      </c>
      <c r="BI80" s="89"/>
      <c r="BJ80" s="90"/>
      <c r="BK80" s="90"/>
      <c r="BL80" s="90"/>
      <c r="BM80" s="90"/>
      <c r="BN80" s="90"/>
      <c r="BO80" s="90"/>
    </row>
    <row r="81" spans="1:67" s="91" customFormat="1" ht="16.5" customHeight="1">
      <c r="A81" s="277"/>
      <c r="B81" s="94">
        <v>0</v>
      </c>
      <c r="C81" s="95">
        <v>0</v>
      </c>
      <c r="D81" s="92">
        <f>SUM('2009-2010'!D5+'2010-2011'!D5+'2011-2012'!D5+'2012-2013'!D5+'2013-2014'!D5+'2014-2015'!D5+'2015-2016'!D5)</f>
        <v>0</v>
      </c>
      <c r="E81" s="93">
        <f>SUM('2009-2010'!E5+'2010-2011'!E5+'2011-2012'!E5+'2012-2013'!E5+'2013-2014'!E5+'2014-2015'!E5+'2015-2016'!E5)</f>
        <v>0</v>
      </c>
      <c r="F81" s="92">
        <f>SUM('2009-2010'!F5+'2010-2011'!F5+'2011-2012'!F5+'2012-2013'!F5+'2013-2014'!F5+'2014-2015'!F5+'2015-2016'!F5)</f>
        <v>0</v>
      </c>
      <c r="G81" s="93">
        <f>SUM('2009-2010'!G5+'2010-2011'!G5+'2011-2012'!G5+'2012-2013'!G5+'2013-2014'!G5+'2014-2015'!G5+'2015-2016'!G5)</f>
        <v>1</v>
      </c>
      <c r="H81" s="92">
        <f>SUM('2010-2011'!J5+'2011-2012'!H5+'2012-2013'!H5+'2013-2014'!H5+'2014-2015'!H5+'2015-2016'!H5)</f>
        <v>0</v>
      </c>
      <c r="I81" s="93">
        <f>SUM('2010-2011'!K5+'2011-2012'!I5+'2012-2013'!I5+'2013-2014'!I5+'2014-2015'!I5+'2015-2016'!I5)</f>
        <v>0</v>
      </c>
      <c r="J81" s="92">
        <v>0</v>
      </c>
      <c r="K81" s="93">
        <v>0</v>
      </c>
      <c r="L81" s="92">
        <f>SUM('2009-2010'!J5+'2010-2011'!L5+'2011-2012'!J5+'2012-2013'!J5+'2013-2014'!J5+'2014-2015'!J5)</f>
        <v>0</v>
      </c>
      <c r="M81" s="93">
        <f>SUM('2009-2010'!K5+'2010-2011'!M5+'2011-2012'!K5+'2012-2013'!K5+'2013-2014'!K5+'2014-2015'!K5)</f>
        <v>1</v>
      </c>
      <c r="N81" s="92">
        <f>SUM('2010-2011'!R5+'2011-2012'!N5+'2012-2013'!N5+'2013-2014'!N5+'2014-2015'!N5)</f>
        <v>0</v>
      </c>
      <c r="O81" s="93">
        <f>SUM('2010-2011'!S5+'2011-2012'!O5+'2012-2013'!O5+'2013-2014'!O5+'2014-2015'!O5)</f>
        <v>1</v>
      </c>
      <c r="P81" s="92">
        <f>SUM('2009-2010'!N5+'2010-2011'!N5+'2011-2012'!L5+'2012-2013'!L5+'2013-2014'!L5+'2014-2015'!L5+'2015-2016'!L5)</f>
        <v>0</v>
      </c>
      <c r="Q81" s="93">
        <f>SUM('2009-2010'!O5+'2010-2011'!O5+'2011-2012'!M5+'2012-2013'!M5+'2013-2014'!M5+'2014-2015'!M5+'2015-2016'!M5)</f>
        <v>0</v>
      </c>
      <c r="R81" s="92">
        <v>0</v>
      </c>
      <c r="S81" s="93">
        <v>0</v>
      </c>
      <c r="T81" s="92">
        <f>SUM('2009-2010'!R5)</f>
        <v>0</v>
      </c>
      <c r="U81" s="93">
        <f>SUM('2009-2010'!S5)</f>
        <v>0</v>
      </c>
      <c r="V81" s="94">
        <v>0</v>
      </c>
      <c r="W81" s="95">
        <v>0</v>
      </c>
      <c r="X81" s="92">
        <v>0</v>
      </c>
      <c r="Y81" s="93">
        <v>0</v>
      </c>
      <c r="Z81" s="94">
        <v>0</v>
      </c>
      <c r="AA81" s="95">
        <v>0</v>
      </c>
      <c r="AB81" s="92">
        <f>SUM('2009-2010'!P5)</f>
        <v>0</v>
      </c>
      <c r="AC81" s="93">
        <f>SUM('2009-2010'!Q5)</f>
        <v>0</v>
      </c>
      <c r="AD81" s="92">
        <v>0</v>
      </c>
      <c r="AE81" s="93">
        <v>0</v>
      </c>
      <c r="AF81" s="92">
        <f>SUM('2009-2010'!T5+'2012-2013'!P5)</f>
        <v>0</v>
      </c>
      <c r="AG81" s="93">
        <f>SUM('2009-2010'!U5+'2012-2013'!Q5)</f>
        <v>0</v>
      </c>
      <c r="AH81" s="92">
        <v>0</v>
      </c>
      <c r="AI81" s="93">
        <v>0</v>
      </c>
      <c r="AJ81" s="92">
        <f>SUM('2009-2010'!H5+'2010-2011'!H5)</f>
        <v>0</v>
      </c>
      <c r="AK81" s="93">
        <f>SUM('2009-2010'!I5+'2010-2011'!I5)</f>
        <v>0</v>
      </c>
      <c r="AL81" s="92">
        <f>SUM('2009-2010'!L5+'2010-2011'!P5)</f>
        <v>0</v>
      </c>
      <c r="AM81" s="93">
        <f>SUM('2009-2010'!M5+'2010-2011'!Q5)</f>
        <v>0</v>
      </c>
      <c r="AN81" s="94"/>
      <c r="AO81" s="95"/>
      <c r="AP81" s="92">
        <f>SUM('2009-2010'!P5)</f>
        <v>0</v>
      </c>
      <c r="AQ81" s="93">
        <f>SUM('2009-2010'!Q5)</f>
        <v>0</v>
      </c>
      <c r="AR81" s="92">
        <f>SUM('2010-2011'!T5+'2011-2012'!P5)</f>
        <v>0</v>
      </c>
      <c r="AS81" s="93">
        <f>SUM('2010-2011'!U5+'2011-2012'!Q5)</f>
        <v>0</v>
      </c>
      <c r="AT81" s="92">
        <f>SUM('2010-2011'!V5+'2011-2012'!R5+'2012-2013'!R5+'2013-2014'!R5+'2014-2015'!R5+'2015-2016'!R5)</f>
        <v>0</v>
      </c>
      <c r="AU81" s="93">
        <f>SUM('2010-2011'!W5+'2011-2012'!S5+'2012-2013'!S5+'2013-2014'!S5+'2014-2015'!S5+'2015-2016'!S5)</f>
        <v>0</v>
      </c>
      <c r="AV81" s="92">
        <f>SUM('2011-2012'!T5)</f>
        <v>0</v>
      </c>
      <c r="AW81" s="93">
        <f>SUM('2011-2012'!U5)</f>
        <v>0</v>
      </c>
      <c r="AX81" s="92">
        <f>SUM('2012-2013'!T5+'2013-2014'!T5+'2014-2015'!T5+'2015-2016'!T5)</f>
        <v>0</v>
      </c>
      <c r="AY81" s="93">
        <f>SUM('2012-2013'!U5+'2013-2014'!U5+'2014-2015'!U5+'2015-2016'!U5)</f>
        <v>1</v>
      </c>
      <c r="AZ81" s="92">
        <f>SUM('2013-2014'!P5)</f>
        <v>0</v>
      </c>
      <c r="BA81" s="93">
        <f>SUM('2013-2014'!Q5)</f>
        <v>0</v>
      </c>
      <c r="BB81" s="92">
        <f>SUM('2014-2015'!P5+'2015-2016'!P5)</f>
        <v>0</v>
      </c>
      <c r="BC81" s="93">
        <f>SUM('2014-2015'!Q5+'2015-2016'!Q5)</f>
        <v>0</v>
      </c>
      <c r="BD81" s="92">
        <f>SUM('2015-2016'!N5)</f>
        <v>0</v>
      </c>
      <c r="BE81" s="93">
        <f>SUM('2015-2016'!O5)</f>
        <v>0</v>
      </c>
      <c r="BF81" s="92">
        <f>SUM('2015-2016'!J5)</f>
        <v>0</v>
      </c>
      <c r="BG81" s="93">
        <f>SUM('2015-2016'!K5)</f>
        <v>0</v>
      </c>
      <c r="BH81" s="120" t="s">
        <v>9</v>
      </c>
      <c r="BI81" s="96"/>
      <c r="BJ81" s="90"/>
      <c r="BK81" s="90"/>
      <c r="BL81" s="90"/>
      <c r="BM81" s="90"/>
      <c r="BN81" s="90"/>
      <c r="BO81" s="90"/>
    </row>
    <row r="82" spans="1:67" s="104" customFormat="1" ht="16.5" customHeight="1">
      <c r="A82" s="277"/>
      <c r="B82" s="99"/>
      <c r="C82" s="100"/>
      <c r="D82" s="97">
        <f>SUM('2009-2010'!D6+'2010-2011'!D6+'2011-2012'!D6+'2012-2013'!D6+'2013-2014'!D6+'2014-2015'!D6+'2015-2016'!D6)</f>
        <v>1</v>
      </c>
      <c r="E82" s="98">
        <f>SUM('2009-2010'!E6+'2010-2011'!E6+'2011-2012'!E6+'2012-2013'!E6+'2013-2014'!E6+'2014-2015'!E6+'2015-2016'!E6)</f>
        <v>1</v>
      </c>
      <c r="F82" s="97">
        <f>SUM('2009-2010'!F6+'2010-2011'!F6+'2011-2012'!F6+'2012-2013'!F6+'2013-2014'!F6+'2014-2015'!F6+'2015-2016'!F6)</f>
        <v>3</v>
      </c>
      <c r="G82" s="98">
        <f>SUM('2009-2010'!G6+'2010-2011'!G6+'2011-2012'!G6+'2012-2013'!G6+'2013-2014'!G6+'2014-2015'!G6+'2015-2016'!G6)</f>
        <v>4</v>
      </c>
      <c r="H82" s="97">
        <f>SUM('2010-2011'!J6+'2011-2012'!H6+'2012-2013'!H6+'2013-2014'!H6+'2014-2015'!H6+'2015-2016'!H6)</f>
        <v>1</v>
      </c>
      <c r="I82" s="98">
        <f>SUM('2010-2011'!K6+'2011-2012'!I6+'2012-2013'!I6+'2013-2014'!I6+'2014-2015'!I6+'2015-2016'!I6)</f>
        <v>0</v>
      </c>
      <c r="J82" s="97">
        <f>SUM(J80:J81)</f>
        <v>0</v>
      </c>
      <c r="K82" s="98">
        <f>SUM(K80:K81)</f>
        <v>0</v>
      </c>
      <c r="L82" s="97">
        <f>SUM('2009-2010'!J6+'2010-2011'!L6+'2011-2012'!J6+'2012-2013'!J6+'2013-2014'!J6+'2014-2015'!J6)</f>
        <v>2</v>
      </c>
      <c r="M82" s="98">
        <f>SUM('2009-2010'!K6+'2010-2011'!M6+'2011-2012'!K6+'2012-2013'!K6+'2013-2014'!K6+'2014-2015'!K6)</f>
        <v>3</v>
      </c>
      <c r="N82" s="97">
        <f>SUM('2010-2011'!R6+'2011-2012'!N6+'2012-2013'!N6+'2013-2014'!N6+'2014-2015'!N6)</f>
        <v>0</v>
      </c>
      <c r="O82" s="98">
        <f>SUM('2010-2011'!S6+'2011-2012'!O6+'2012-2013'!O6+'2013-2014'!O6+'2014-2015'!O6)</f>
        <v>1</v>
      </c>
      <c r="P82" s="97">
        <f>SUM('2009-2010'!N6+'2010-2011'!N6+'2011-2012'!L6+'2012-2013'!L6+'2013-2014'!L6+'2014-2015'!L6+'2015-2016'!L6)</f>
        <v>2</v>
      </c>
      <c r="Q82" s="98">
        <f>SUM('2009-2010'!O6+'2010-2011'!O6+'2011-2012'!M6+'2012-2013'!M6+'2013-2014'!M6+'2014-2015'!M6+'2015-2016'!M6)</f>
        <v>0</v>
      </c>
      <c r="R82" s="97">
        <f>SUM(R80:R81)</f>
        <v>0</v>
      </c>
      <c r="S82" s="98">
        <f>SUM(S80:S81)</f>
        <v>0</v>
      </c>
      <c r="T82" s="97">
        <f>SUM(T80:T81)</f>
        <v>1</v>
      </c>
      <c r="U82" s="98">
        <f>SUM(U80:U81)</f>
        <v>0</v>
      </c>
      <c r="V82" s="99"/>
      <c r="W82" s="100"/>
      <c r="X82" s="97">
        <f>SUM(X80:X81)</f>
        <v>0</v>
      </c>
      <c r="Y82" s="98">
        <f>SUM(Y80:Y81)</f>
        <v>0</v>
      </c>
      <c r="Z82" s="99"/>
      <c r="AA82" s="100"/>
      <c r="AB82" s="97">
        <f aca="true" t="shared" si="76" ref="AB82:AM82">SUM(AB80:AB81)</f>
        <v>0</v>
      </c>
      <c r="AC82" s="98">
        <f t="shared" si="76"/>
        <v>0</v>
      </c>
      <c r="AD82" s="97">
        <f t="shared" si="76"/>
        <v>0</v>
      </c>
      <c r="AE82" s="98">
        <f t="shared" si="76"/>
        <v>0</v>
      </c>
      <c r="AF82" s="97">
        <f>SUM('2009-2010'!T6+'2012-2013'!P6)</f>
        <v>2</v>
      </c>
      <c r="AG82" s="98">
        <f>SUM('2009-2010'!U6+'2012-2013'!Q6)</f>
        <v>0</v>
      </c>
      <c r="AH82" s="97">
        <f t="shared" si="76"/>
        <v>0</v>
      </c>
      <c r="AI82" s="98">
        <f t="shared" si="76"/>
        <v>0</v>
      </c>
      <c r="AJ82" s="97">
        <f t="shared" si="76"/>
        <v>1</v>
      </c>
      <c r="AK82" s="98">
        <f t="shared" si="76"/>
        <v>1</v>
      </c>
      <c r="AL82" s="97">
        <f t="shared" si="76"/>
        <v>0</v>
      </c>
      <c r="AM82" s="98">
        <f t="shared" si="76"/>
        <v>0</v>
      </c>
      <c r="AN82" s="99"/>
      <c r="AO82" s="100"/>
      <c r="AP82" s="97">
        <f>SUM(AP80:AP81)</f>
        <v>0</v>
      </c>
      <c r="AQ82" s="98">
        <f>SUM(AQ80:AQ81)</f>
        <v>0</v>
      </c>
      <c r="AR82" s="97">
        <f>SUM('2010-2011'!T6+'2011-2012'!P6)</f>
        <v>1</v>
      </c>
      <c r="AS82" s="98">
        <f>SUM('2010-2011'!U6+'2011-2012'!Q6)</f>
        <v>0</v>
      </c>
      <c r="AT82" s="97">
        <f>SUM('2010-2011'!V6+'2011-2012'!R6+'2012-2013'!R6+'2013-2014'!R6+'2014-2015'!R6+'2015-2016'!R6)</f>
        <v>2</v>
      </c>
      <c r="AU82" s="98">
        <f>SUM('2010-2011'!W6+'2011-2012'!S6+'2012-2013'!S6+'2013-2014'!S6+'2014-2015'!S6+'2015-2016'!S6)</f>
        <v>0</v>
      </c>
      <c r="AV82" s="97">
        <f>SUM('2011-2012'!T6)</f>
        <v>0</v>
      </c>
      <c r="AW82" s="98">
        <f>SUM('2011-2012'!U6)</f>
        <v>0</v>
      </c>
      <c r="AX82" s="97">
        <f>SUM('2012-2013'!T6+'2013-2014'!T6+'2014-2015'!T6+'2015-2016'!T6)</f>
        <v>0</v>
      </c>
      <c r="AY82" s="98">
        <f>SUM('2012-2013'!U6+'2013-2014'!U6+'2014-2015'!U6+'2015-2016'!U6)</f>
        <v>3</v>
      </c>
      <c r="AZ82" s="97">
        <f>SUM('2013-2014'!P6)</f>
        <v>0</v>
      </c>
      <c r="BA82" s="98">
        <f>SUM('2013-2014'!Q6)</f>
        <v>0</v>
      </c>
      <c r="BB82" s="97">
        <f>SUM('2014-2015'!P6+'2015-2016'!P6)</f>
        <v>0</v>
      </c>
      <c r="BC82" s="98">
        <f>SUM('2014-2015'!Q6+'2015-2016'!Q6)</f>
        <v>3</v>
      </c>
      <c r="BD82" s="97">
        <f>SUM('2015-2016'!N6)</f>
        <v>0</v>
      </c>
      <c r="BE82" s="98">
        <f>SUM('2015-2016'!O6)</f>
        <v>0</v>
      </c>
      <c r="BF82" s="97">
        <f>SUM('2015-2016'!J6)</f>
        <v>0</v>
      </c>
      <c r="BG82" s="98">
        <f>SUM('2015-2016'!K6)</f>
        <v>0</v>
      </c>
      <c r="BH82" s="116" t="s">
        <v>10</v>
      </c>
      <c r="BI82" s="102"/>
      <c r="BJ82" s="103"/>
      <c r="BK82" s="103"/>
      <c r="BL82" s="103"/>
      <c r="BM82" s="103"/>
      <c r="BN82" s="103"/>
      <c r="BO82" s="103"/>
    </row>
    <row r="83" spans="1:67" s="91" customFormat="1" ht="16.5" customHeight="1">
      <c r="A83" s="278"/>
      <c r="B83" s="105"/>
      <c r="C83" s="106"/>
      <c r="D83" s="271">
        <f>SUM(D82:E82)</f>
        <v>2</v>
      </c>
      <c r="E83" s="273"/>
      <c r="F83" s="271">
        <f>SUM(F82:G82)</f>
        <v>7</v>
      </c>
      <c r="G83" s="273"/>
      <c r="H83" s="271">
        <f>SUM(H82:I82)</f>
        <v>1</v>
      </c>
      <c r="I83" s="273"/>
      <c r="J83" s="271">
        <f>SUM(J82:K82)</f>
        <v>0</v>
      </c>
      <c r="K83" s="273"/>
      <c r="L83" s="271">
        <f>SUM(L82:M82)</f>
        <v>5</v>
      </c>
      <c r="M83" s="273"/>
      <c r="N83" s="271">
        <f>SUM(N82:O82)</f>
        <v>1</v>
      </c>
      <c r="O83" s="273"/>
      <c r="P83" s="271">
        <f>SUM(P82:Q82)</f>
        <v>2</v>
      </c>
      <c r="Q83" s="273"/>
      <c r="R83" s="271">
        <f>SUM(R82:S82)</f>
        <v>0</v>
      </c>
      <c r="S83" s="273"/>
      <c r="T83" s="271">
        <f>SUM(T82:U82)</f>
        <v>1</v>
      </c>
      <c r="U83" s="273"/>
      <c r="V83" s="105"/>
      <c r="W83" s="106"/>
      <c r="X83" s="271">
        <f>SUM(X82:Y82)</f>
        <v>0</v>
      </c>
      <c r="Y83" s="273"/>
      <c r="Z83" s="105"/>
      <c r="AA83" s="106"/>
      <c r="AB83" s="271">
        <f>SUM(AB82:AC82)</f>
        <v>0</v>
      </c>
      <c r="AC83" s="273"/>
      <c r="AD83" s="271">
        <f>SUM(AD82:AE82)</f>
        <v>0</v>
      </c>
      <c r="AE83" s="273"/>
      <c r="AF83" s="271">
        <f>SUM(AF82:AG82)</f>
        <v>2</v>
      </c>
      <c r="AG83" s="273"/>
      <c r="AH83" s="271">
        <f>SUM(AH82:AI82)</f>
        <v>0</v>
      </c>
      <c r="AI83" s="273"/>
      <c r="AJ83" s="271">
        <f>SUM(AJ82:AK82)</f>
        <v>2</v>
      </c>
      <c r="AK83" s="273"/>
      <c r="AL83" s="271">
        <f>SUM(AL82:AM82)</f>
        <v>0</v>
      </c>
      <c r="AM83" s="273"/>
      <c r="AN83" s="105"/>
      <c r="AO83" s="106"/>
      <c r="AP83" s="271">
        <f>SUM(AP82:AQ82)</f>
        <v>0</v>
      </c>
      <c r="AQ83" s="273"/>
      <c r="AR83" s="271">
        <f>SUM(AR82:AS82)</f>
        <v>1</v>
      </c>
      <c r="AS83" s="273"/>
      <c r="AT83" s="271">
        <f>SUM(AT82:AU82)</f>
        <v>2</v>
      </c>
      <c r="AU83" s="273"/>
      <c r="AV83" s="271">
        <f>SUM(AV82:AW82)</f>
        <v>0</v>
      </c>
      <c r="AW83" s="273"/>
      <c r="AX83" s="271">
        <f>SUM(AX82:AY82)</f>
        <v>3</v>
      </c>
      <c r="AY83" s="273"/>
      <c r="AZ83" s="271">
        <f>SUM(AZ82:BA82)</f>
        <v>0</v>
      </c>
      <c r="BA83" s="273"/>
      <c r="BB83" s="271">
        <f>SUM(BB82:BC82)</f>
        <v>3</v>
      </c>
      <c r="BC83" s="273"/>
      <c r="BD83" s="271">
        <f>SUM(BD82:BE82)</f>
        <v>0</v>
      </c>
      <c r="BE83" s="273"/>
      <c r="BF83" s="271">
        <f>SUM(BF82:BG82)</f>
        <v>0</v>
      </c>
      <c r="BG83" s="273"/>
      <c r="BH83" s="117" t="s">
        <v>14</v>
      </c>
      <c r="BI83" s="108">
        <f>SUM(B83:BG83)</f>
        <v>32</v>
      </c>
      <c r="BJ83" s="90"/>
      <c r="BK83" s="90"/>
      <c r="BL83" s="90"/>
      <c r="BM83" s="90"/>
      <c r="BN83" s="90"/>
      <c r="BO83" s="90"/>
    </row>
    <row r="84" spans="1:67" s="91" customFormat="1" ht="16.5" customHeight="1">
      <c r="A84" s="276" t="s">
        <v>54</v>
      </c>
      <c r="B84" s="84">
        <v>0</v>
      </c>
      <c r="C84" s="85">
        <v>0</v>
      </c>
      <c r="D84" s="159">
        <f>SUM('2009-2010'!D32)</f>
        <v>0</v>
      </c>
      <c r="E84" s="160">
        <f>SUM('2009-2010'!E32)</f>
        <v>0</v>
      </c>
      <c r="F84" s="159">
        <f>SUM('2009-2010'!F32)</f>
        <v>0</v>
      </c>
      <c r="G84" s="160">
        <f>SUM('2009-2010'!G32)</f>
        <v>0</v>
      </c>
      <c r="H84" s="159">
        <v>0</v>
      </c>
      <c r="I84" s="160">
        <v>0</v>
      </c>
      <c r="J84" s="84">
        <v>0</v>
      </c>
      <c r="K84" s="85">
        <v>0</v>
      </c>
      <c r="L84" s="84">
        <f>SUM('2009-2010'!J32)</f>
        <v>1</v>
      </c>
      <c r="M84" s="85">
        <f>SUM('2009-2010'!K32)</f>
        <v>0</v>
      </c>
      <c r="N84" s="84">
        <v>0</v>
      </c>
      <c r="O84" s="85">
        <v>0</v>
      </c>
      <c r="P84" s="159">
        <f>SUM('2009-2010'!N32)</f>
        <v>0</v>
      </c>
      <c r="Q84" s="160">
        <f>SUM('2009-2010'!O32)</f>
        <v>0</v>
      </c>
      <c r="R84" s="84">
        <v>0</v>
      </c>
      <c r="S84" s="85">
        <v>0</v>
      </c>
      <c r="T84" s="84">
        <f>SUM('2009-2010'!R32)</f>
        <v>1</v>
      </c>
      <c r="U84" s="85">
        <f>SUM('2009-2010'!S32)</f>
        <v>0</v>
      </c>
      <c r="V84" s="84">
        <v>0</v>
      </c>
      <c r="W84" s="85">
        <v>0</v>
      </c>
      <c r="X84" s="84">
        <v>0</v>
      </c>
      <c r="Y84" s="85">
        <v>0</v>
      </c>
      <c r="Z84" s="84">
        <v>0</v>
      </c>
      <c r="AA84" s="85">
        <v>0</v>
      </c>
      <c r="AB84" s="86"/>
      <c r="AC84" s="87"/>
      <c r="AD84" s="84">
        <v>0</v>
      </c>
      <c r="AE84" s="85">
        <v>0</v>
      </c>
      <c r="AF84" s="84">
        <f>SUM('2009-2010'!T32)</f>
        <v>0</v>
      </c>
      <c r="AG84" s="85">
        <f>SUM('2009-2010'!U32)</f>
        <v>0</v>
      </c>
      <c r="AH84" s="84">
        <v>0</v>
      </c>
      <c r="AI84" s="85">
        <v>0</v>
      </c>
      <c r="AJ84" s="84">
        <f>SUM('2009-2010'!H32)</f>
        <v>0</v>
      </c>
      <c r="AK84" s="85">
        <f>SUM('2009-2010'!I32)</f>
        <v>0</v>
      </c>
      <c r="AL84" s="84">
        <f>SUM('2009-2010'!L32)</f>
        <v>0</v>
      </c>
      <c r="AM84" s="85">
        <f>SUM('2009-2010'!M32)</f>
        <v>1</v>
      </c>
      <c r="AN84" s="159">
        <f>SUM('2009-2010'!B32)</f>
        <v>0</v>
      </c>
      <c r="AO84" s="160">
        <f>SUM('2009-2010'!C32)</f>
        <v>0</v>
      </c>
      <c r="AP84" s="86"/>
      <c r="AQ84" s="87"/>
      <c r="AR84" s="84">
        <v>0</v>
      </c>
      <c r="AS84" s="85">
        <v>0</v>
      </c>
      <c r="AT84" s="159">
        <v>0</v>
      </c>
      <c r="AU84" s="160">
        <v>0</v>
      </c>
      <c r="AV84" s="84">
        <v>0</v>
      </c>
      <c r="AW84" s="85">
        <v>0</v>
      </c>
      <c r="AX84" s="159">
        <v>0</v>
      </c>
      <c r="AY84" s="160">
        <v>0</v>
      </c>
      <c r="AZ84" s="84">
        <v>0</v>
      </c>
      <c r="BA84" s="85">
        <v>0</v>
      </c>
      <c r="BB84" s="159">
        <v>0</v>
      </c>
      <c r="BC84" s="160">
        <v>0</v>
      </c>
      <c r="BD84" s="159">
        <v>0</v>
      </c>
      <c r="BE84" s="160">
        <v>0</v>
      </c>
      <c r="BF84" s="159">
        <v>0</v>
      </c>
      <c r="BG84" s="160">
        <v>0</v>
      </c>
      <c r="BH84" s="118" t="s">
        <v>8</v>
      </c>
      <c r="BI84" s="89"/>
      <c r="BJ84" s="90"/>
      <c r="BK84" s="90"/>
      <c r="BL84" s="90"/>
      <c r="BM84" s="90"/>
      <c r="BN84" s="90"/>
      <c r="BO84" s="90"/>
    </row>
    <row r="85" spans="1:67" s="91" customFormat="1" ht="16.5" customHeight="1">
      <c r="A85" s="277"/>
      <c r="B85" s="92">
        <v>0</v>
      </c>
      <c r="C85" s="93">
        <v>0</v>
      </c>
      <c r="D85" s="166">
        <f>SUM('2009-2010'!D33)</f>
        <v>0</v>
      </c>
      <c r="E85" s="167">
        <f>SUM('2009-2010'!E33)</f>
        <v>0</v>
      </c>
      <c r="F85" s="166">
        <f>SUM('2009-2010'!F33)</f>
        <v>0</v>
      </c>
      <c r="G85" s="167">
        <f>SUM('2009-2010'!G33)</f>
        <v>1</v>
      </c>
      <c r="H85" s="166">
        <v>0</v>
      </c>
      <c r="I85" s="167">
        <v>0</v>
      </c>
      <c r="J85" s="92">
        <v>0</v>
      </c>
      <c r="K85" s="93">
        <v>0</v>
      </c>
      <c r="L85" s="92">
        <f>SUM('2009-2010'!J33)</f>
        <v>0</v>
      </c>
      <c r="M85" s="93">
        <f>SUM('2009-2010'!K33)</f>
        <v>0</v>
      </c>
      <c r="N85" s="92">
        <v>0</v>
      </c>
      <c r="O85" s="93">
        <v>0</v>
      </c>
      <c r="P85" s="166">
        <f>SUM('2009-2010'!N33)</f>
        <v>0</v>
      </c>
      <c r="Q85" s="167">
        <f>SUM('2009-2010'!O33)</f>
        <v>0</v>
      </c>
      <c r="R85" s="92">
        <v>0</v>
      </c>
      <c r="S85" s="93">
        <v>0</v>
      </c>
      <c r="T85" s="92">
        <f>SUM('2009-2010'!R33)</f>
        <v>0</v>
      </c>
      <c r="U85" s="93">
        <f>SUM('2009-2010'!S33)</f>
        <v>0</v>
      </c>
      <c r="V85" s="92">
        <v>0</v>
      </c>
      <c r="W85" s="93">
        <v>0</v>
      </c>
      <c r="X85" s="92">
        <v>0</v>
      </c>
      <c r="Y85" s="93">
        <v>0</v>
      </c>
      <c r="Z85" s="92">
        <v>0</v>
      </c>
      <c r="AA85" s="93">
        <v>0</v>
      </c>
      <c r="AB85" s="94"/>
      <c r="AC85" s="95"/>
      <c r="AD85" s="92">
        <v>0</v>
      </c>
      <c r="AE85" s="93">
        <v>0</v>
      </c>
      <c r="AF85" s="92">
        <f>SUM('2009-2010'!T33)</f>
        <v>0</v>
      </c>
      <c r="AG85" s="93">
        <f>SUM('2009-2010'!U33)</f>
        <v>0</v>
      </c>
      <c r="AH85" s="92">
        <v>0</v>
      </c>
      <c r="AI85" s="93">
        <v>0</v>
      </c>
      <c r="AJ85" s="92">
        <f>SUM('2009-2010'!H33)</f>
        <v>0</v>
      </c>
      <c r="AK85" s="93">
        <f>SUM('2009-2010'!I33)</f>
        <v>0</v>
      </c>
      <c r="AL85" s="92">
        <f>SUM('2009-2010'!L33)</f>
        <v>0</v>
      </c>
      <c r="AM85" s="93">
        <f>SUM('2009-2010'!M33)</f>
        <v>0</v>
      </c>
      <c r="AN85" s="166">
        <f>SUM('2009-2010'!B33)</f>
        <v>0</v>
      </c>
      <c r="AO85" s="167">
        <f>SUM('2009-2010'!C33)</f>
        <v>0</v>
      </c>
      <c r="AP85" s="94">
        <v>0</v>
      </c>
      <c r="AQ85" s="95">
        <v>0</v>
      </c>
      <c r="AR85" s="92">
        <v>0</v>
      </c>
      <c r="AS85" s="93">
        <v>0</v>
      </c>
      <c r="AT85" s="166">
        <v>0</v>
      </c>
      <c r="AU85" s="167">
        <v>0</v>
      </c>
      <c r="AV85" s="92">
        <v>0</v>
      </c>
      <c r="AW85" s="93">
        <v>0</v>
      </c>
      <c r="AX85" s="166">
        <v>0</v>
      </c>
      <c r="AY85" s="167">
        <v>0</v>
      </c>
      <c r="AZ85" s="92">
        <v>0</v>
      </c>
      <c r="BA85" s="93">
        <v>0</v>
      </c>
      <c r="BB85" s="166">
        <v>0</v>
      </c>
      <c r="BC85" s="167">
        <v>0</v>
      </c>
      <c r="BD85" s="166">
        <v>0</v>
      </c>
      <c r="BE85" s="167">
        <v>0</v>
      </c>
      <c r="BF85" s="166">
        <v>0</v>
      </c>
      <c r="BG85" s="167">
        <v>0</v>
      </c>
      <c r="BH85" s="118" t="s">
        <v>9</v>
      </c>
      <c r="BI85" s="96"/>
      <c r="BJ85" s="90"/>
      <c r="BK85" s="90"/>
      <c r="BL85" s="90"/>
      <c r="BM85" s="90"/>
      <c r="BN85" s="90"/>
      <c r="BO85" s="90"/>
    </row>
    <row r="86" spans="1:67" s="104" customFormat="1" ht="16.5" customHeight="1">
      <c r="A86" s="277"/>
      <c r="B86" s="97">
        <f aca="true" t="shared" si="77" ref="B86:AA86">SUM(B84:B85)</f>
        <v>0</v>
      </c>
      <c r="C86" s="98">
        <f t="shared" si="77"/>
        <v>0</v>
      </c>
      <c r="D86" s="171">
        <f t="shared" si="77"/>
        <v>0</v>
      </c>
      <c r="E86" s="172">
        <f t="shared" si="77"/>
        <v>0</v>
      </c>
      <c r="F86" s="171">
        <f t="shared" si="77"/>
        <v>0</v>
      </c>
      <c r="G86" s="172">
        <f t="shared" si="77"/>
        <v>1</v>
      </c>
      <c r="H86" s="171">
        <f t="shared" si="77"/>
        <v>0</v>
      </c>
      <c r="I86" s="172">
        <f t="shared" si="77"/>
        <v>0</v>
      </c>
      <c r="J86" s="97">
        <f t="shared" si="77"/>
        <v>0</v>
      </c>
      <c r="K86" s="98">
        <f t="shared" si="77"/>
        <v>0</v>
      </c>
      <c r="L86" s="97">
        <f t="shared" si="77"/>
        <v>1</v>
      </c>
      <c r="M86" s="98">
        <f t="shared" si="77"/>
        <v>0</v>
      </c>
      <c r="N86" s="97">
        <f t="shared" si="77"/>
        <v>0</v>
      </c>
      <c r="O86" s="98">
        <f t="shared" si="77"/>
        <v>0</v>
      </c>
      <c r="P86" s="171">
        <f t="shared" si="77"/>
        <v>0</v>
      </c>
      <c r="Q86" s="172">
        <f t="shared" si="77"/>
        <v>0</v>
      </c>
      <c r="R86" s="97">
        <f t="shared" si="77"/>
        <v>0</v>
      </c>
      <c r="S86" s="98">
        <f t="shared" si="77"/>
        <v>0</v>
      </c>
      <c r="T86" s="97">
        <f t="shared" si="77"/>
        <v>1</v>
      </c>
      <c r="U86" s="98">
        <f t="shared" si="77"/>
        <v>0</v>
      </c>
      <c r="V86" s="97">
        <f t="shared" si="77"/>
        <v>0</v>
      </c>
      <c r="W86" s="98">
        <f t="shared" si="77"/>
        <v>0</v>
      </c>
      <c r="X86" s="97">
        <f t="shared" si="77"/>
        <v>0</v>
      </c>
      <c r="Y86" s="98">
        <f t="shared" si="77"/>
        <v>0</v>
      </c>
      <c r="Z86" s="97">
        <f t="shared" si="77"/>
        <v>0</v>
      </c>
      <c r="AA86" s="98">
        <f t="shared" si="77"/>
        <v>0</v>
      </c>
      <c r="AB86" s="99"/>
      <c r="AC86" s="100"/>
      <c r="AD86" s="97">
        <f aca="true" t="shared" si="78" ref="AD86:AO86">SUM(AD84:AD85)</f>
        <v>0</v>
      </c>
      <c r="AE86" s="98">
        <f t="shared" si="78"/>
        <v>0</v>
      </c>
      <c r="AF86" s="97">
        <f t="shared" si="78"/>
        <v>0</v>
      </c>
      <c r="AG86" s="98">
        <f t="shared" si="78"/>
        <v>0</v>
      </c>
      <c r="AH86" s="97">
        <f t="shared" si="78"/>
        <v>0</v>
      </c>
      <c r="AI86" s="98">
        <f t="shared" si="78"/>
        <v>0</v>
      </c>
      <c r="AJ86" s="97">
        <f t="shared" si="78"/>
        <v>0</v>
      </c>
      <c r="AK86" s="98">
        <f t="shared" si="78"/>
        <v>0</v>
      </c>
      <c r="AL86" s="97">
        <f t="shared" si="78"/>
        <v>0</v>
      </c>
      <c r="AM86" s="98">
        <f t="shared" si="78"/>
        <v>1</v>
      </c>
      <c r="AN86" s="171">
        <f t="shared" si="78"/>
        <v>0</v>
      </c>
      <c r="AO86" s="172">
        <f t="shared" si="78"/>
        <v>0</v>
      </c>
      <c r="AP86" s="99"/>
      <c r="AQ86" s="100"/>
      <c r="AR86" s="97">
        <f aca="true" t="shared" si="79" ref="AR86:AW86">SUM(AR84:AR85)</f>
        <v>0</v>
      </c>
      <c r="AS86" s="98">
        <f t="shared" si="79"/>
        <v>0</v>
      </c>
      <c r="AT86" s="171">
        <f t="shared" si="79"/>
        <v>0</v>
      </c>
      <c r="AU86" s="172">
        <f t="shared" si="79"/>
        <v>0</v>
      </c>
      <c r="AV86" s="97">
        <f t="shared" si="79"/>
        <v>0</v>
      </c>
      <c r="AW86" s="98">
        <f t="shared" si="79"/>
        <v>0</v>
      </c>
      <c r="AX86" s="171">
        <f aca="true" t="shared" si="80" ref="AX86:BC86">SUM(AX84:AX85)</f>
        <v>0</v>
      </c>
      <c r="AY86" s="172">
        <f t="shared" si="80"/>
        <v>0</v>
      </c>
      <c r="AZ86" s="97">
        <f t="shared" si="80"/>
        <v>0</v>
      </c>
      <c r="BA86" s="98">
        <f t="shared" si="80"/>
        <v>0</v>
      </c>
      <c r="BB86" s="171">
        <f t="shared" si="80"/>
        <v>0</v>
      </c>
      <c r="BC86" s="172">
        <f t="shared" si="80"/>
        <v>0</v>
      </c>
      <c r="BD86" s="171">
        <f>SUM(BD84:BD85)</f>
        <v>0</v>
      </c>
      <c r="BE86" s="172">
        <f>SUM(BE84:BE85)</f>
        <v>0</v>
      </c>
      <c r="BF86" s="171">
        <f>SUM(BF84:BF85)</f>
        <v>0</v>
      </c>
      <c r="BG86" s="172">
        <f>SUM(BG84:BG85)</f>
        <v>0</v>
      </c>
      <c r="BH86" s="116" t="s">
        <v>10</v>
      </c>
      <c r="BI86" s="102"/>
      <c r="BJ86" s="103"/>
      <c r="BK86" s="103"/>
      <c r="BL86" s="103"/>
      <c r="BM86" s="103"/>
      <c r="BN86" s="103"/>
      <c r="BO86" s="103"/>
    </row>
    <row r="87" spans="1:67" s="91" customFormat="1" ht="16.5" customHeight="1">
      <c r="A87" s="278"/>
      <c r="B87" s="271">
        <f>SUM(B86:C86)</f>
        <v>0</v>
      </c>
      <c r="C87" s="273"/>
      <c r="D87" s="263">
        <f>SUM(D86:E86)</f>
        <v>0</v>
      </c>
      <c r="E87" s="270"/>
      <c r="F87" s="263">
        <f>SUM(F86:G86)</f>
        <v>1</v>
      </c>
      <c r="G87" s="270"/>
      <c r="H87" s="263">
        <f>SUM(H86:I86)</f>
        <v>0</v>
      </c>
      <c r="I87" s="270"/>
      <c r="J87" s="271">
        <f>SUM(J86:K86)</f>
        <v>0</v>
      </c>
      <c r="K87" s="273"/>
      <c r="L87" s="271">
        <f>SUM(L86:M86)</f>
        <v>1</v>
      </c>
      <c r="M87" s="273"/>
      <c r="N87" s="271">
        <f>SUM(N86:O86)</f>
        <v>0</v>
      </c>
      <c r="O87" s="273"/>
      <c r="P87" s="263">
        <f>SUM(P86:Q86)</f>
        <v>0</v>
      </c>
      <c r="Q87" s="270"/>
      <c r="R87" s="271">
        <f>SUM(R86:S86)</f>
        <v>0</v>
      </c>
      <c r="S87" s="273"/>
      <c r="T87" s="271">
        <f>SUM(T86:U86)</f>
        <v>1</v>
      </c>
      <c r="U87" s="273"/>
      <c r="V87" s="271">
        <f>SUM(V86:W86)</f>
        <v>0</v>
      </c>
      <c r="W87" s="273"/>
      <c r="X87" s="271">
        <f>SUM(X86:Y86)</f>
        <v>0</v>
      </c>
      <c r="Y87" s="273"/>
      <c r="Z87" s="271">
        <f>SUM(Z86:AA86)</f>
        <v>0</v>
      </c>
      <c r="AA87" s="273"/>
      <c r="AB87" s="105"/>
      <c r="AC87" s="106"/>
      <c r="AD87" s="271">
        <f>SUM(AD86:AE86)</f>
        <v>0</v>
      </c>
      <c r="AE87" s="273"/>
      <c r="AF87" s="271">
        <f>SUM(AF86:AG86)</f>
        <v>0</v>
      </c>
      <c r="AG87" s="273"/>
      <c r="AH87" s="271">
        <f>SUM(AH86:AI86)</f>
        <v>0</v>
      </c>
      <c r="AI87" s="273"/>
      <c r="AJ87" s="271">
        <f>SUM(AJ86:AK86)</f>
        <v>0</v>
      </c>
      <c r="AK87" s="273"/>
      <c r="AL87" s="271">
        <f>SUM(AL86:AM86)</f>
        <v>1</v>
      </c>
      <c r="AM87" s="273"/>
      <c r="AN87" s="263">
        <f>SUM(AN86:AO86)</f>
        <v>0</v>
      </c>
      <c r="AO87" s="270"/>
      <c r="AP87" s="105"/>
      <c r="AQ87" s="106"/>
      <c r="AR87" s="271">
        <f>SUM(AR86:AS86)</f>
        <v>0</v>
      </c>
      <c r="AS87" s="273"/>
      <c r="AT87" s="263">
        <f>SUM(AT86:AU86)</f>
        <v>0</v>
      </c>
      <c r="AU87" s="270"/>
      <c r="AV87" s="271">
        <f>SUM(AV86:AW86)</f>
        <v>0</v>
      </c>
      <c r="AW87" s="273"/>
      <c r="AX87" s="263">
        <f>SUM(AX86:AY86)</f>
        <v>0</v>
      </c>
      <c r="AY87" s="270"/>
      <c r="AZ87" s="271">
        <f>SUM(AZ86:BA86)</f>
        <v>0</v>
      </c>
      <c r="BA87" s="273"/>
      <c r="BB87" s="263">
        <f>SUM(BB86:BC86)</f>
        <v>0</v>
      </c>
      <c r="BC87" s="270"/>
      <c r="BD87" s="263">
        <f>SUM(BD86:BE86)</f>
        <v>0</v>
      </c>
      <c r="BE87" s="270"/>
      <c r="BF87" s="263">
        <f>SUM(BF86:BG86)</f>
        <v>0</v>
      </c>
      <c r="BG87" s="270"/>
      <c r="BH87" s="117" t="s">
        <v>14</v>
      </c>
      <c r="BI87" s="108">
        <f>SUM(B87:BG87)</f>
        <v>4</v>
      </c>
      <c r="BJ87" s="90"/>
      <c r="BK87" s="90"/>
      <c r="BL87" s="90"/>
      <c r="BM87" s="90"/>
      <c r="BN87" s="90"/>
      <c r="BO87" s="90"/>
    </row>
    <row r="88" spans="1:67" s="91" customFormat="1" ht="16.5" customHeight="1">
      <c r="A88" s="276" t="s">
        <v>58</v>
      </c>
      <c r="B88" s="84">
        <v>0</v>
      </c>
      <c r="C88" s="85">
        <v>0</v>
      </c>
      <c r="D88" s="159">
        <f>SUM('2010-2011'!D40+'2011-2012'!D32)</f>
        <v>0</v>
      </c>
      <c r="E88" s="160">
        <f>SUM('2010-2011'!E40+'2011-2012'!E32)</f>
        <v>1</v>
      </c>
      <c r="F88" s="159">
        <f>SUM('2010-2011'!F40+'2011-2012'!F32)</f>
        <v>0</v>
      </c>
      <c r="G88" s="160">
        <f>SUM('2010-2011'!G40+'2011-2012'!G32)</f>
        <v>0</v>
      </c>
      <c r="H88" s="159">
        <f>SUM('2010-2011'!J40+'2011-2012'!H32)</f>
        <v>0</v>
      </c>
      <c r="I88" s="160">
        <f>SUM('2010-2011'!K40+'2011-2012'!I32)</f>
        <v>1</v>
      </c>
      <c r="J88" s="86"/>
      <c r="K88" s="87"/>
      <c r="L88" s="84">
        <f>SUM('2010-2011'!L40+'2011-2012'!J32)</f>
        <v>0</v>
      </c>
      <c r="M88" s="85">
        <f>SUM('2010-2011'!M40+'2011-2012'!K32)</f>
        <v>2</v>
      </c>
      <c r="N88" s="84">
        <f>SUM('2010-2011'!R40+'2011-2012'!N32)</f>
        <v>0</v>
      </c>
      <c r="O88" s="85">
        <f>SUM('2010-2011'!S40+'2011-2012'!O32)</f>
        <v>2</v>
      </c>
      <c r="P88" s="159">
        <f>SUM('2010-2011'!N40+'2011-2012'!L32)</f>
        <v>1</v>
      </c>
      <c r="Q88" s="160">
        <f>SUM('2010-2011'!O40+'2011-2012'!M32)</f>
        <v>0</v>
      </c>
      <c r="R88" s="84">
        <v>0</v>
      </c>
      <c r="S88" s="85">
        <v>0</v>
      </c>
      <c r="T88" s="84">
        <v>0</v>
      </c>
      <c r="U88" s="85">
        <v>0</v>
      </c>
      <c r="V88" s="84">
        <v>0</v>
      </c>
      <c r="W88" s="85">
        <v>0</v>
      </c>
      <c r="X88" s="84">
        <v>0</v>
      </c>
      <c r="Y88" s="85">
        <v>0</v>
      </c>
      <c r="Z88" s="84">
        <v>0</v>
      </c>
      <c r="AA88" s="85">
        <v>0</v>
      </c>
      <c r="AB88" s="84">
        <v>0</v>
      </c>
      <c r="AC88" s="85">
        <v>0</v>
      </c>
      <c r="AD88" s="84">
        <v>0</v>
      </c>
      <c r="AE88" s="85">
        <v>0</v>
      </c>
      <c r="AF88" s="86"/>
      <c r="AG88" s="87"/>
      <c r="AH88" s="84">
        <v>0</v>
      </c>
      <c r="AI88" s="85">
        <v>0</v>
      </c>
      <c r="AJ88" s="84">
        <f>SUM('2010-2011'!H40)</f>
        <v>0</v>
      </c>
      <c r="AK88" s="85">
        <f>SUM('2010-2011'!I40)</f>
        <v>0</v>
      </c>
      <c r="AL88" s="84">
        <f>SUM('2010-2011'!P40)</f>
        <v>0</v>
      </c>
      <c r="AM88" s="85">
        <f>SUM('2010-2011'!Q40)</f>
        <v>1</v>
      </c>
      <c r="AN88" s="159">
        <f>SUM('2010-2011'!B40+'2011-2012'!B32)</f>
        <v>0</v>
      </c>
      <c r="AO88" s="160">
        <f>SUM('2010-2011'!C40+'2011-2012'!C32)</f>
        <v>1</v>
      </c>
      <c r="AP88" s="84">
        <v>0</v>
      </c>
      <c r="AQ88" s="85">
        <v>0</v>
      </c>
      <c r="AR88" s="86"/>
      <c r="AS88" s="87"/>
      <c r="AT88" s="159">
        <f>SUM('2010-2011'!V40+'2011-2012'!R32)</f>
        <v>0</v>
      </c>
      <c r="AU88" s="160">
        <f>SUM('2010-2011'!W40+'2011-2012'!S32)</f>
        <v>1</v>
      </c>
      <c r="AV88" s="84">
        <f>SUM('2011-2012'!T40)</f>
        <v>0</v>
      </c>
      <c r="AW88" s="85">
        <f>SUM('2011-2012'!U40)</f>
        <v>0</v>
      </c>
      <c r="AX88" s="159">
        <v>0</v>
      </c>
      <c r="AY88" s="160">
        <v>0</v>
      </c>
      <c r="AZ88" s="84">
        <v>0</v>
      </c>
      <c r="BA88" s="85">
        <v>0</v>
      </c>
      <c r="BB88" s="159">
        <v>0</v>
      </c>
      <c r="BC88" s="160">
        <v>0</v>
      </c>
      <c r="BD88" s="159">
        <v>0</v>
      </c>
      <c r="BE88" s="160">
        <v>0</v>
      </c>
      <c r="BF88" s="159">
        <v>0</v>
      </c>
      <c r="BG88" s="160">
        <v>0</v>
      </c>
      <c r="BH88" s="118" t="s">
        <v>8</v>
      </c>
      <c r="BI88" s="89"/>
      <c r="BJ88" s="90"/>
      <c r="BK88" s="90"/>
      <c r="BL88" s="90"/>
      <c r="BM88" s="90"/>
      <c r="BN88" s="90"/>
      <c r="BO88" s="90"/>
    </row>
    <row r="89" spans="1:67" s="91" customFormat="1" ht="16.5" customHeight="1">
      <c r="A89" s="277"/>
      <c r="B89" s="92">
        <v>0</v>
      </c>
      <c r="C89" s="93">
        <v>0</v>
      </c>
      <c r="D89" s="166">
        <f>SUM('2010-2011'!D41+'2011-2012'!D33)</f>
        <v>1</v>
      </c>
      <c r="E89" s="167">
        <f>SUM('2010-2011'!E41+'2011-2012'!E33)</f>
        <v>0</v>
      </c>
      <c r="F89" s="166">
        <f>SUM('2010-2011'!F41+'2011-2012'!F33)</f>
        <v>0</v>
      </c>
      <c r="G89" s="167">
        <f>SUM('2010-2011'!G41+'2011-2012'!G33)</f>
        <v>0</v>
      </c>
      <c r="H89" s="166">
        <f>SUM('2010-2011'!J41+'2011-2012'!H33)</f>
        <v>0</v>
      </c>
      <c r="I89" s="167">
        <f>SUM('2010-2011'!K41+'2011-2012'!I33)</f>
        <v>0</v>
      </c>
      <c r="J89" s="94">
        <v>0</v>
      </c>
      <c r="K89" s="95">
        <v>0</v>
      </c>
      <c r="L89" s="92">
        <f>SUM('2010-2011'!L41+'2011-2012'!J33)</f>
        <v>0</v>
      </c>
      <c r="M89" s="93">
        <f>SUM('2010-2011'!M41+'2011-2012'!K33)</f>
        <v>0</v>
      </c>
      <c r="N89" s="92">
        <f>SUM('2010-2011'!R41+'2011-2012'!N33)</f>
        <v>0</v>
      </c>
      <c r="O89" s="93">
        <f>SUM('2010-2011'!S41+'2011-2012'!O33)</f>
        <v>0</v>
      </c>
      <c r="P89" s="166">
        <f>SUM('2010-2011'!N41+'2011-2012'!L33)</f>
        <v>0</v>
      </c>
      <c r="Q89" s="167">
        <f>SUM('2010-2011'!O41+'2011-2012'!M33)</f>
        <v>0</v>
      </c>
      <c r="R89" s="92">
        <v>0</v>
      </c>
      <c r="S89" s="93">
        <v>0</v>
      </c>
      <c r="T89" s="92">
        <v>0</v>
      </c>
      <c r="U89" s="93">
        <v>0</v>
      </c>
      <c r="V89" s="92">
        <v>0</v>
      </c>
      <c r="W89" s="93">
        <v>0</v>
      </c>
      <c r="X89" s="92">
        <v>0</v>
      </c>
      <c r="Y89" s="93">
        <v>0</v>
      </c>
      <c r="Z89" s="92">
        <v>0</v>
      </c>
      <c r="AA89" s="93">
        <v>0</v>
      </c>
      <c r="AB89" s="92">
        <v>0</v>
      </c>
      <c r="AC89" s="93">
        <v>0</v>
      </c>
      <c r="AD89" s="92">
        <v>0</v>
      </c>
      <c r="AE89" s="93">
        <v>0</v>
      </c>
      <c r="AF89" s="94">
        <v>0</v>
      </c>
      <c r="AG89" s="95">
        <v>0</v>
      </c>
      <c r="AH89" s="92">
        <v>0</v>
      </c>
      <c r="AI89" s="93">
        <v>0</v>
      </c>
      <c r="AJ89" s="92">
        <f>SUM('2010-2011'!H41)</f>
        <v>0</v>
      </c>
      <c r="AK89" s="93">
        <f>SUM('2010-2011'!I41)</f>
        <v>0</v>
      </c>
      <c r="AL89" s="92">
        <f>SUM('2010-2011'!P41)</f>
        <v>0</v>
      </c>
      <c r="AM89" s="93">
        <f>SUM('2010-2011'!Q41)</f>
        <v>0</v>
      </c>
      <c r="AN89" s="166">
        <f>SUM('2010-2011'!B41+'2011-2012'!B33)</f>
        <v>0</v>
      </c>
      <c r="AO89" s="167">
        <f>SUM('2010-2011'!C41+'2011-2012'!C33)</f>
        <v>0</v>
      </c>
      <c r="AP89" s="92">
        <v>0</v>
      </c>
      <c r="AQ89" s="93">
        <v>0</v>
      </c>
      <c r="AR89" s="94">
        <v>0</v>
      </c>
      <c r="AS89" s="95">
        <v>0</v>
      </c>
      <c r="AT89" s="166">
        <f>SUM('2010-2011'!V41+'2011-2012'!R33)</f>
        <v>0</v>
      </c>
      <c r="AU89" s="167">
        <f>SUM('2010-2011'!W41+'2011-2012'!S33)</f>
        <v>0</v>
      </c>
      <c r="AV89" s="92">
        <f>SUM('2011-2012'!T41)</f>
        <v>0</v>
      </c>
      <c r="AW89" s="93">
        <f>SUM('2011-2012'!U41)</f>
        <v>0</v>
      </c>
      <c r="AX89" s="166">
        <v>0</v>
      </c>
      <c r="AY89" s="167">
        <v>0</v>
      </c>
      <c r="AZ89" s="92">
        <v>0</v>
      </c>
      <c r="BA89" s="93">
        <v>0</v>
      </c>
      <c r="BB89" s="166">
        <v>0</v>
      </c>
      <c r="BC89" s="167">
        <v>0</v>
      </c>
      <c r="BD89" s="166">
        <v>0</v>
      </c>
      <c r="BE89" s="167">
        <v>0</v>
      </c>
      <c r="BF89" s="166">
        <v>0</v>
      </c>
      <c r="BG89" s="167">
        <v>0</v>
      </c>
      <c r="BH89" s="118" t="s">
        <v>9</v>
      </c>
      <c r="BI89" s="96"/>
      <c r="BJ89" s="90"/>
      <c r="BK89" s="90"/>
      <c r="BL89" s="90"/>
      <c r="BM89" s="90"/>
      <c r="BN89" s="90"/>
      <c r="BO89" s="90"/>
    </row>
    <row r="90" spans="1:67" s="104" customFormat="1" ht="16.5" customHeight="1">
      <c r="A90" s="277"/>
      <c r="B90" s="97">
        <f>SUM(B88:B89)</f>
        <v>0</v>
      </c>
      <c r="C90" s="98">
        <f>SUM(C88:C89)</f>
        <v>0</v>
      </c>
      <c r="D90" s="191">
        <f>SUM(D88:D89)</f>
        <v>1</v>
      </c>
      <c r="E90" s="172">
        <f>SUM(E88:E89)</f>
        <v>1</v>
      </c>
      <c r="F90" s="205">
        <f>SUM('2010-2011'!F42+'2011-2012'!F34)</f>
        <v>0</v>
      </c>
      <c r="G90" s="172">
        <f>SUM('2010-2011'!G42+'2011-2012'!G34)</f>
        <v>0</v>
      </c>
      <c r="H90" s="206">
        <f>SUM('2010-2011'!J42+'2011-2012'!H34)</f>
        <v>0</v>
      </c>
      <c r="I90" s="172">
        <f>SUM('2010-2011'!K42+'2011-2012'!I34)</f>
        <v>1</v>
      </c>
      <c r="J90" s="99"/>
      <c r="K90" s="100"/>
      <c r="L90" s="149">
        <f>SUM('2010-2011'!L42+'2011-2012'!J34)</f>
        <v>0</v>
      </c>
      <c r="M90" s="150">
        <f>SUM('2010-2011'!M42+'2011-2012'!K34)</f>
        <v>2</v>
      </c>
      <c r="N90" s="97">
        <f aca="true" t="shared" si="81" ref="N90:AC90">SUM(N88:N89)</f>
        <v>0</v>
      </c>
      <c r="O90" s="98">
        <f t="shared" si="81"/>
        <v>2</v>
      </c>
      <c r="P90" s="171">
        <f t="shared" si="81"/>
        <v>1</v>
      </c>
      <c r="Q90" s="172">
        <f t="shared" si="81"/>
        <v>0</v>
      </c>
      <c r="R90" s="97">
        <f t="shared" si="81"/>
        <v>0</v>
      </c>
      <c r="S90" s="98">
        <f t="shared" si="81"/>
        <v>0</v>
      </c>
      <c r="T90" s="97">
        <f t="shared" si="81"/>
        <v>0</v>
      </c>
      <c r="U90" s="98">
        <f t="shared" si="81"/>
        <v>0</v>
      </c>
      <c r="V90" s="97">
        <f t="shared" si="81"/>
        <v>0</v>
      </c>
      <c r="W90" s="98">
        <f t="shared" si="81"/>
        <v>0</v>
      </c>
      <c r="X90" s="97">
        <f t="shared" si="81"/>
        <v>0</v>
      </c>
      <c r="Y90" s="98">
        <f t="shared" si="81"/>
        <v>0</v>
      </c>
      <c r="Z90" s="97">
        <f t="shared" si="81"/>
        <v>0</v>
      </c>
      <c r="AA90" s="98">
        <f t="shared" si="81"/>
        <v>0</v>
      </c>
      <c r="AB90" s="97">
        <f t="shared" si="81"/>
        <v>0</v>
      </c>
      <c r="AC90" s="98">
        <f t="shared" si="81"/>
        <v>0</v>
      </c>
      <c r="AD90" s="97">
        <f aca="true" t="shared" si="82" ref="AD90:AM90">SUM(AD88:AD89)</f>
        <v>0</v>
      </c>
      <c r="AE90" s="98">
        <f t="shared" si="82"/>
        <v>0</v>
      </c>
      <c r="AF90" s="99"/>
      <c r="AG90" s="100"/>
      <c r="AH90" s="97">
        <f>SUM(AH88:AH89)</f>
        <v>0</v>
      </c>
      <c r="AI90" s="98">
        <f>SUM(AI88:AI89)</f>
        <v>0</v>
      </c>
      <c r="AJ90" s="98">
        <f t="shared" si="82"/>
        <v>0</v>
      </c>
      <c r="AK90" s="98">
        <f t="shared" si="82"/>
        <v>0</v>
      </c>
      <c r="AL90" s="97">
        <f t="shared" si="82"/>
        <v>0</v>
      </c>
      <c r="AM90" s="98">
        <f t="shared" si="82"/>
        <v>1</v>
      </c>
      <c r="AN90" s="171">
        <f>SUM(AN88:AN89)</f>
        <v>0</v>
      </c>
      <c r="AO90" s="172">
        <f>SUM(AO88:AO89)</f>
        <v>1</v>
      </c>
      <c r="AP90" s="97">
        <f>SUM(AP88:AP89)</f>
        <v>0</v>
      </c>
      <c r="AQ90" s="98">
        <f>SUM(AQ88:AQ89)</f>
        <v>0</v>
      </c>
      <c r="AR90" s="99"/>
      <c r="AS90" s="100"/>
      <c r="AT90" s="171">
        <f>SUM(AT88:AT89)</f>
        <v>0</v>
      </c>
      <c r="AU90" s="172">
        <f>SUM(AU88:AU89)</f>
        <v>1</v>
      </c>
      <c r="AV90" s="97">
        <f>SUM('2011-2012'!T42)</f>
        <v>0</v>
      </c>
      <c r="AW90" s="98">
        <f>SUM('2011-2012'!U42)</f>
        <v>0</v>
      </c>
      <c r="AX90" s="171">
        <f>SUM('2011-2012'!V42)</f>
        <v>0</v>
      </c>
      <c r="AY90" s="172">
        <f>SUM('2011-2012'!W42)</f>
        <v>0</v>
      </c>
      <c r="AZ90" s="97">
        <v>0</v>
      </c>
      <c r="BA90" s="98">
        <v>0</v>
      </c>
      <c r="BB90" s="171">
        <v>0</v>
      </c>
      <c r="BC90" s="172">
        <v>0</v>
      </c>
      <c r="BD90" s="171">
        <v>0</v>
      </c>
      <c r="BE90" s="172">
        <v>0</v>
      </c>
      <c r="BF90" s="171">
        <v>0</v>
      </c>
      <c r="BG90" s="172">
        <v>0</v>
      </c>
      <c r="BH90" s="116" t="s">
        <v>10</v>
      </c>
      <c r="BI90" s="102"/>
      <c r="BJ90" s="103"/>
      <c r="BK90" s="103"/>
      <c r="BL90" s="103"/>
      <c r="BM90" s="103"/>
      <c r="BN90" s="103"/>
      <c r="BO90" s="103"/>
    </row>
    <row r="91" spans="1:67" s="91" customFormat="1" ht="16.5" customHeight="1">
      <c r="A91" s="278"/>
      <c r="B91" s="271">
        <f>SUM(B90:C90)</f>
        <v>0</v>
      </c>
      <c r="C91" s="273"/>
      <c r="D91" s="263">
        <f>SUM(D90:E90)</f>
        <v>2</v>
      </c>
      <c r="E91" s="270"/>
      <c r="F91" s="263">
        <f>SUM(F90:G90)</f>
        <v>0</v>
      </c>
      <c r="G91" s="270"/>
      <c r="H91" s="263">
        <f>SUM(H90:I90)</f>
        <v>1</v>
      </c>
      <c r="I91" s="270"/>
      <c r="J91" s="105"/>
      <c r="K91" s="106"/>
      <c r="L91" s="271">
        <f>SUM(L90:M90)</f>
        <v>2</v>
      </c>
      <c r="M91" s="273"/>
      <c r="N91" s="271">
        <f>SUM(N90:O90)</f>
        <v>2</v>
      </c>
      <c r="O91" s="273"/>
      <c r="P91" s="263">
        <f>SUM(P90:Q90)</f>
        <v>1</v>
      </c>
      <c r="Q91" s="270"/>
      <c r="R91" s="271">
        <f>SUM(R90:S90)</f>
        <v>0</v>
      </c>
      <c r="S91" s="273"/>
      <c r="T91" s="271">
        <f>SUM(T90:U90)</f>
        <v>0</v>
      </c>
      <c r="U91" s="273"/>
      <c r="V91" s="271">
        <f>SUM(V90:W90)</f>
        <v>0</v>
      </c>
      <c r="W91" s="273"/>
      <c r="X91" s="271">
        <f>SUM(X90:Y90)</f>
        <v>0</v>
      </c>
      <c r="Y91" s="273"/>
      <c r="Z91" s="271">
        <f>SUM(Z90:AA90)</f>
        <v>0</v>
      </c>
      <c r="AA91" s="273"/>
      <c r="AB91" s="271">
        <f>SUM(AB90:AC90)</f>
        <v>0</v>
      </c>
      <c r="AC91" s="273"/>
      <c r="AD91" s="271">
        <f>SUM(AD90:AE90)</f>
        <v>0</v>
      </c>
      <c r="AE91" s="273"/>
      <c r="AF91" s="105"/>
      <c r="AG91" s="106"/>
      <c r="AH91" s="271">
        <f>SUM(AH90:AI90)</f>
        <v>0</v>
      </c>
      <c r="AI91" s="273"/>
      <c r="AJ91" s="271">
        <f>SUM(AJ90:AK90)</f>
        <v>0</v>
      </c>
      <c r="AK91" s="273"/>
      <c r="AL91" s="271">
        <f>SUM(AL90:AM90)</f>
        <v>1</v>
      </c>
      <c r="AM91" s="273"/>
      <c r="AN91" s="263">
        <f>SUM(AN90:AO90)</f>
        <v>1</v>
      </c>
      <c r="AO91" s="270"/>
      <c r="AP91" s="271">
        <f>SUM(AP90:AQ90)</f>
        <v>0</v>
      </c>
      <c r="AQ91" s="273"/>
      <c r="AR91" s="105"/>
      <c r="AS91" s="106"/>
      <c r="AT91" s="263">
        <f>SUM(AT90:AU90)</f>
        <v>1</v>
      </c>
      <c r="AU91" s="270"/>
      <c r="AV91" s="271">
        <f>SUM(AV90:AW90)</f>
        <v>0</v>
      </c>
      <c r="AW91" s="273"/>
      <c r="AX91" s="263">
        <f>SUM(AX90:AY90)</f>
        <v>0</v>
      </c>
      <c r="AY91" s="270"/>
      <c r="AZ91" s="271">
        <f>SUM(AZ90:BA90)</f>
        <v>0</v>
      </c>
      <c r="BA91" s="273"/>
      <c r="BB91" s="263">
        <f>SUM(BB90:BC90)</f>
        <v>0</v>
      </c>
      <c r="BC91" s="270"/>
      <c r="BD91" s="263">
        <f>SUM(BD90:BE90)</f>
        <v>0</v>
      </c>
      <c r="BE91" s="270"/>
      <c r="BF91" s="263">
        <f>SUM(BF90:BG90)</f>
        <v>0</v>
      </c>
      <c r="BG91" s="270"/>
      <c r="BH91" s="117" t="s">
        <v>14</v>
      </c>
      <c r="BI91" s="108">
        <f>SUM(B91:BG91)</f>
        <v>11</v>
      </c>
      <c r="BJ91" s="90"/>
      <c r="BK91" s="90"/>
      <c r="BL91" s="90"/>
      <c r="BM91" s="90"/>
      <c r="BN91" s="90"/>
      <c r="BO91" s="90"/>
    </row>
    <row r="92" spans="1:67" s="91" customFormat="1" ht="16.5" customHeight="1">
      <c r="A92" s="276" t="s">
        <v>56</v>
      </c>
      <c r="B92" s="84">
        <v>0</v>
      </c>
      <c r="C92" s="85">
        <v>0</v>
      </c>
      <c r="D92" s="84">
        <f>SUM('2010-2011'!D44+'2011-2012'!D36+'2012-2013'!D36+'2013-2014'!D36+'2014-2015'!D36+'2015-2016'!D36)</f>
        <v>3</v>
      </c>
      <c r="E92" s="85">
        <f>SUM('2010-2011'!E44+'2011-2012'!E36+'2012-2013'!E36+'2013-2014'!E36+'2014-2015'!E36+'2015-2016'!E36)</f>
        <v>2</v>
      </c>
      <c r="F92" s="84">
        <f>SUM('2010-2011'!F44+'2011-2012'!F36+'2012-2013'!F36+'2013-2014'!F36+'2014-2015'!F36+'2015-2016'!F36)</f>
        <v>1</v>
      </c>
      <c r="G92" s="85">
        <f>SUM('2010-2011'!G44+'2011-2012'!G36+'2012-2013'!G36+'2013-2014'!G36+'2014-2015'!G36+'2015-2016'!G36)</f>
        <v>0</v>
      </c>
      <c r="H92" s="84">
        <f>SUM('2010-2011'!J44+'2011-2012'!H36+'2012-2013'!H36+'2013-2014'!H36+'2014-2015'!H36+'2015-2016'!H36)</f>
        <v>1</v>
      </c>
      <c r="I92" s="85">
        <f>SUM('2010-2011'!K44+'2011-2012'!I36+'2012-2013'!I36+'2013-2014'!I36+'2014-2015'!I36+'2015-2016'!I36)</f>
        <v>2</v>
      </c>
      <c r="J92" s="84">
        <v>0</v>
      </c>
      <c r="K92" s="85">
        <v>0</v>
      </c>
      <c r="L92" s="84">
        <f>SUM('2010-2011'!L44+'2011-2012'!J36+'2012-2013'!J36+'2013-2014'!J36+'2014-2015'!J36)</f>
        <v>2</v>
      </c>
      <c r="M92" s="85">
        <f>SUM('2010-2011'!M44+'2011-2012'!K36+'2012-2013'!K36+'2013-2014'!K36+'2014-2015'!K36)</f>
        <v>1</v>
      </c>
      <c r="N92" s="84">
        <f>SUM('2010-2011'!R44+'2011-2012'!N36+'2012-2013'!N36+'2013-2014'!N36+'2014-2015'!N36)</f>
        <v>0</v>
      </c>
      <c r="O92" s="85">
        <f>SUM('2010-2011'!S44+'2011-2012'!O36+'2012-2013'!O36+'2013-2014'!O36+'2014-2015'!O36)</f>
        <v>0</v>
      </c>
      <c r="P92" s="84">
        <f>SUM('2010-2011'!N44+'2011-2012'!L36+'2012-2013'!L36+'2013-2014'!L36+'2014-2015'!L36+'2015-2016'!L36)</f>
        <v>3</v>
      </c>
      <c r="Q92" s="85">
        <f>SUM('2010-2011'!O44+'2011-2012'!M36+'2012-2013'!M36+'2013-2014'!M36+'2014-2015'!M36+'2015-2016'!M36)</f>
        <v>0</v>
      </c>
      <c r="R92" s="84">
        <v>0</v>
      </c>
      <c r="S92" s="85">
        <v>0</v>
      </c>
      <c r="T92" s="84">
        <v>0</v>
      </c>
      <c r="U92" s="85">
        <v>0</v>
      </c>
      <c r="V92" s="84">
        <v>0</v>
      </c>
      <c r="W92" s="85">
        <v>0</v>
      </c>
      <c r="X92" s="84">
        <v>0</v>
      </c>
      <c r="Y92" s="85">
        <v>0</v>
      </c>
      <c r="Z92" s="84">
        <v>0</v>
      </c>
      <c r="AA92" s="85">
        <v>0</v>
      </c>
      <c r="AB92" s="84">
        <v>0</v>
      </c>
      <c r="AC92" s="85">
        <v>0</v>
      </c>
      <c r="AD92" s="84">
        <v>0</v>
      </c>
      <c r="AE92" s="85">
        <v>0</v>
      </c>
      <c r="AF92" s="84">
        <f>SUM('2012-2013'!P36)</f>
        <v>1</v>
      </c>
      <c r="AG92" s="85">
        <f>SUM('2012-2013'!Q36)</f>
        <v>0</v>
      </c>
      <c r="AH92" s="84">
        <v>0</v>
      </c>
      <c r="AI92" s="85">
        <v>0</v>
      </c>
      <c r="AJ92" s="84">
        <f>SUM('2010-2011'!H44)</f>
        <v>0</v>
      </c>
      <c r="AK92" s="85">
        <f>SUM('2010-2011'!I44)</f>
        <v>0</v>
      </c>
      <c r="AL92" s="84">
        <f>SUM('2010-2011'!P44)</f>
        <v>0</v>
      </c>
      <c r="AM92" s="85">
        <f>SUM('2010-2011'!Q44)</f>
        <v>0</v>
      </c>
      <c r="AN92" s="84">
        <f>SUM('2010-2011'!B44+'2011-2012'!B36+'2012-2013'!B36+'2013-2014'!B36+'2014-2015'!B36+'2015-2016'!B36)</f>
        <v>0</v>
      </c>
      <c r="AO92" s="85">
        <f>SUM('2010-2011'!C44+'2011-2012'!C36+'2012-2013'!C36+'2013-2014'!C36+'2014-2015'!C36+'2015-2016'!C36)</f>
        <v>2</v>
      </c>
      <c r="AP92" s="84">
        <v>0</v>
      </c>
      <c r="AQ92" s="85">
        <v>0</v>
      </c>
      <c r="AR92" s="84">
        <f>SUM('2010-2011'!T44+'2011-2012'!P36)</f>
        <v>1</v>
      </c>
      <c r="AS92" s="85">
        <f>SUM('2010-2011'!U44+'2011-2012'!Q36)</f>
        <v>0</v>
      </c>
      <c r="AT92" s="86"/>
      <c r="AU92" s="87"/>
      <c r="AV92" s="84">
        <f>SUM('2011-2012'!T36)</f>
        <v>1</v>
      </c>
      <c r="AW92" s="85">
        <f>SUM('2011-2012'!U36)</f>
        <v>0</v>
      </c>
      <c r="AX92" s="84">
        <f>SUM('2012-2013'!T36+'2013-2014'!T36+'2014-2015'!T36+'2015-2016'!T36)</f>
        <v>2</v>
      </c>
      <c r="AY92" s="85">
        <f>SUM('2012-2013'!U36+'2013-2014'!U36+'2014-2015'!U36+'2015-2016'!U36)</f>
        <v>0</v>
      </c>
      <c r="AZ92" s="84">
        <f>SUM('2013-2014'!P36)</f>
        <v>1</v>
      </c>
      <c r="BA92" s="85">
        <f>SUM('2013-2014'!Q36)</f>
        <v>1</v>
      </c>
      <c r="BB92" s="84">
        <f>SUM('2014-2015'!P36+'2015-2016'!P36)</f>
        <v>0</v>
      </c>
      <c r="BC92" s="85">
        <f>SUM('2014-2015'!Q36+'2015-2016'!Q36)</f>
        <v>1</v>
      </c>
      <c r="BD92" s="84">
        <f>SUM('2015-2016'!N36)</f>
        <v>1</v>
      </c>
      <c r="BE92" s="85">
        <f>SUM('2015-2016'!O36)</f>
        <v>0</v>
      </c>
      <c r="BF92" s="84">
        <f>SUM('2015-2016'!J36)</f>
        <v>0</v>
      </c>
      <c r="BG92" s="85">
        <f>SUM('2015-2016'!K36)</f>
        <v>0</v>
      </c>
      <c r="BH92" s="118" t="s">
        <v>8</v>
      </c>
      <c r="BI92" s="89"/>
      <c r="BJ92" s="90"/>
      <c r="BK92" s="90"/>
      <c r="BL92" s="90"/>
      <c r="BM92" s="90"/>
      <c r="BN92" s="90"/>
      <c r="BO92" s="90"/>
    </row>
    <row r="93" spans="1:67" s="91" customFormat="1" ht="16.5" customHeight="1">
      <c r="A93" s="277"/>
      <c r="B93" s="92">
        <v>0</v>
      </c>
      <c r="C93" s="93">
        <v>0</v>
      </c>
      <c r="D93" s="92">
        <f>SUM('2010-2011'!D45+'2011-2012'!D37+'2012-2013'!D37+'2013-2014'!D37+'2014-2015'!D37+'2015-2016'!D37)</f>
        <v>1</v>
      </c>
      <c r="E93" s="93">
        <f>SUM('2010-2011'!E45+'2011-2012'!E37+'2012-2013'!E37+'2013-2014'!E37+'2014-2015'!E37+'2015-2016'!E37)</f>
        <v>3</v>
      </c>
      <c r="F93" s="92">
        <f>SUM('2010-2011'!F45+'2011-2012'!F37+'2012-2013'!F37+'2013-2014'!F37+'2014-2015'!F37+'2015-2016'!F37)</f>
        <v>1</v>
      </c>
      <c r="G93" s="93">
        <f>SUM('2010-2011'!G45+'2011-2012'!G37+'2012-2013'!G37+'2013-2014'!G37+'2014-2015'!G37+'2015-2016'!G37)</f>
        <v>0</v>
      </c>
      <c r="H93" s="92">
        <f>SUM('2010-2011'!J45+'2011-2012'!H37+'2012-2013'!H37+'2013-2014'!H37+'2014-2015'!H37+'2015-2016'!H37)</f>
        <v>1</v>
      </c>
      <c r="I93" s="93">
        <f>SUM('2010-2011'!K45+'2011-2012'!I37+'2012-2013'!I37+'2013-2014'!I37+'2014-2015'!I37+'2015-2016'!I37)</f>
        <v>0</v>
      </c>
      <c r="J93" s="92">
        <v>0</v>
      </c>
      <c r="K93" s="93">
        <v>0</v>
      </c>
      <c r="L93" s="92">
        <f>SUM('2010-2011'!L45+'2011-2012'!J37+'2012-2013'!J37+'2013-2014'!J37+'2014-2015'!J37)</f>
        <v>1</v>
      </c>
      <c r="M93" s="93">
        <f>SUM('2010-2011'!M45+'2011-2012'!K37+'2012-2013'!K37+'2013-2014'!K37+'2014-2015'!K37)</f>
        <v>0</v>
      </c>
      <c r="N93" s="92">
        <f>SUM('2010-2011'!R45+'2011-2012'!N37+'2012-2013'!N37+'2013-2014'!N37+'2014-2015'!N37)</f>
        <v>0</v>
      </c>
      <c r="O93" s="93">
        <f>SUM('2010-2011'!S45+'2011-2012'!O37+'2012-2013'!O37+'2013-2014'!O37+'2014-2015'!O37)</f>
        <v>0</v>
      </c>
      <c r="P93" s="92">
        <f>SUM('2010-2011'!N45+'2011-2012'!L37+'2012-2013'!L37+'2013-2014'!L37+'2014-2015'!L37+'2015-2016'!L37)</f>
        <v>0</v>
      </c>
      <c r="Q93" s="93">
        <f>SUM('2010-2011'!O45+'2011-2012'!M37+'2012-2013'!M37+'2013-2014'!M37+'2014-2015'!M37+'2015-2016'!M37)</f>
        <v>0</v>
      </c>
      <c r="R93" s="92">
        <v>0</v>
      </c>
      <c r="S93" s="93">
        <v>0</v>
      </c>
      <c r="T93" s="92">
        <v>0</v>
      </c>
      <c r="U93" s="93">
        <v>0</v>
      </c>
      <c r="V93" s="92">
        <v>0</v>
      </c>
      <c r="W93" s="93">
        <v>0</v>
      </c>
      <c r="X93" s="92">
        <v>0</v>
      </c>
      <c r="Y93" s="93">
        <v>0</v>
      </c>
      <c r="Z93" s="92">
        <v>0</v>
      </c>
      <c r="AA93" s="93">
        <v>0</v>
      </c>
      <c r="AB93" s="92">
        <v>0</v>
      </c>
      <c r="AC93" s="93">
        <v>0</v>
      </c>
      <c r="AD93" s="92">
        <v>0</v>
      </c>
      <c r="AE93" s="93">
        <v>0</v>
      </c>
      <c r="AF93" s="92">
        <f>SUM('2012-2013'!P37)</f>
        <v>0</v>
      </c>
      <c r="AG93" s="93">
        <f>SUM('2012-2013'!Q37)</f>
        <v>0</v>
      </c>
      <c r="AH93" s="92">
        <v>0</v>
      </c>
      <c r="AI93" s="93">
        <v>0</v>
      </c>
      <c r="AJ93" s="92">
        <f>SUM('2010-2011'!H45)</f>
        <v>0</v>
      </c>
      <c r="AK93" s="93">
        <f>SUM('2010-2011'!I45)</f>
        <v>1</v>
      </c>
      <c r="AL93" s="92">
        <f>SUM('2010-2011'!P45)</f>
        <v>0</v>
      </c>
      <c r="AM93" s="93">
        <f>SUM('2010-2011'!Q45)</f>
        <v>0</v>
      </c>
      <c r="AN93" s="92">
        <f>SUM('2010-2011'!B45+'2011-2012'!B37+'2012-2013'!B37+'2013-2014'!B37+'2014-2015'!B37+'2015-2016'!B37)</f>
        <v>0</v>
      </c>
      <c r="AO93" s="93">
        <f>SUM('2010-2011'!C45+'2011-2012'!C37+'2012-2013'!C37+'2013-2014'!C37+'2014-2015'!C37+'2015-2016'!C37)</f>
        <v>0</v>
      </c>
      <c r="AP93" s="92">
        <v>0</v>
      </c>
      <c r="AQ93" s="93">
        <v>0</v>
      </c>
      <c r="AR93" s="92">
        <f>SUM('2010-2011'!T45+'2011-2012'!P37)</f>
        <v>0</v>
      </c>
      <c r="AS93" s="93">
        <f>SUM('2010-2011'!U45+'2011-2012'!Q37)</f>
        <v>0</v>
      </c>
      <c r="AT93" s="94">
        <v>0</v>
      </c>
      <c r="AU93" s="95">
        <v>0</v>
      </c>
      <c r="AV93" s="92">
        <f>SUM('2011-2012'!T37)</f>
        <v>0</v>
      </c>
      <c r="AW93" s="93">
        <f>SUM('2011-2012'!U37)</f>
        <v>0</v>
      </c>
      <c r="AX93" s="92">
        <f>SUM('2012-2013'!T37+'2013-2014'!T37+'2014-2015'!T37+'2015-2016'!T37)</f>
        <v>0</v>
      </c>
      <c r="AY93" s="93">
        <f>SUM('2012-2013'!U37+'2013-2014'!U37+'2014-2015'!U37+'2015-2016'!U37)</f>
        <v>0</v>
      </c>
      <c r="AZ93" s="92">
        <f>SUM('2013-2014'!P37)</f>
        <v>0</v>
      </c>
      <c r="BA93" s="93">
        <f>SUM('2013-2014'!Q37)</f>
        <v>0</v>
      </c>
      <c r="BB93" s="92">
        <f>SUM('2014-2015'!P37+'2015-2016'!P37)</f>
        <v>0</v>
      </c>
      <c r="BC93" s="93">
        <f>SUM('2014-2015'!Q37+'2015-2016'!Q37)</f>
        <v>0</v>
      </c>
      <c r="BD93" s="92">
        <f>SUM('2015-2016'!N37)</f>
        <v>0</v>
      </c>
      <c r="BE93" s="93">
        <f>SUM('2015-2016'!O37)</f>
        <v>0</v>
      </c>
      <c r="BF93" s="92">
        <f>SUM('2015-2016'!J37)</f>
        <v>0</v>
      </c>
      <c r="BG93" s="93">
        <f>SUM('2015-2016'!K37)</f>
        <v>0</v>
      </c>
      <c r="BH93" s="118" t="s">
        <v>9</v>
      </c>
      <c r="BI93" s="96"/>
      <c r="BJ93" s="90"/>
      <c r="BK93" s="90"/>
      <c r="BL93" s="90"/>
      <c r="BM93" s="90"/>
      <c r="BN93" s="90"/>
      <c r="BO93" s="90"/>
    </row>
    <row r="94" spans="1:67" s="104" customFormat="1" ht="16.5" customHeight="1">
      <c r="A94" s="277"/>
      <c r="B94" s="97">
        <f aca="true" t="shared" si="83" ref="B94:AS94">SUM(B92:B93)</f>
        <v>0</v>
      </c>
      <c r="C94" s="98">
        <f t="shared" si="83"/>
        <v>0</v>
      </c>
      <c r="D94" s="97">
        <f>SUM('2010-2011'!D46+'2011-2012'!D38+'2012-2013'!D38+'2013-2014'!D38+'2014-2015'!D38+'2015-2016'!D38)</f>
        <v>4</v>
      </c>
      <c r="E94" s="98">
        <f>SUM('2010-2011'!E46+'2011-2012'!E38+'2012-2013'!E38+'2013-2014'!E38+'2014-2015'!E38+'2015-2016'!E38)</f>
        <v>5</v>
      </c>
      <c r="F94" s="97">
        <f>SUM('2010-2011'!F46+'2011-2012'!F38+'2012-2013'!F38+'2013-2014'!F38+'2014-2015'!F38+'2015-2016'!F38)</f>
        <v>2</v>
      </c>
      <c r="G94" s="98">
        <f>SUM('2010-2011'!G46+'2011-2012'!G38+'2012-2013'!G38+'2013-2014'!G38+'2014-2015'!G38+'2015-2016'!G38)</f>
        <v>0</v>
      </c>
      <c r="H94" s="97">
        <f>SUM('2010-2011'!J46+'2011-2012'!H38+'2012-2013'!H38+'2013-2014'!H38+'2014-2015'!H38+'2015-2016'!H38)</f>
        <v>2</v>
      </c>
      <c r="I94" s="98">
        <f>SUM('2010-2011'!K46+'2011-2012'!I38+'2012-2013'!I38+'2013-2014'!I38+'2014-2015'!I38+'2015-2016'!I38)</f>
        <v>2</v>
      </c>
      <c r="J94" s="97">
        <f t="shared" si="83"/>
        <v>0</v>
      </c>
      <c r="K94" s="98">
        <f t="shared" si="83"/>
        <v>0</v>
      </c>
      <c r="L94" s="97">
        <f>SUM('2010-2011'!L46+'2011-2012'!J38+'2012-2013'!J38+'2013-2014'!J38+'2014-2015'!J38)</f>
        <v>3</v>
      </c>
      <c r="M94" s="98">
        <f>SUM('2010-2011'!M46+'2011-2012'!K38+'2012-2013'!K38+'2013-2014'!K38+'2014-2015'!K38)</f>
        <v>1</v>
      </c>
      <c r="N94" s="97">
        <f>SUM('2010-2011'!R46+'2011-2012'!N38+'2012-2013'!N38+'2013-2014'!N38+'2014-2015'!N38)</f>
        <v>0</v>
      </c>
      <c r="O94" s="98">
        <f>SUM('2010-2011'!S46+'2011-2012'!O38+'2012-2013'!O38+'2013-2014'!O38+'2014-2015'!O38)</f>
        <v>0</v>
      </c>
      <c r="P94" s="97">
        <f>SUM('2010-2011'!N46+'2011-2012'!L38+'2012-2013'!L38+'2013-2014'!L38+'2014-2015'!L38+'2015-2016'!L38)</f>
        <v>3</v>
      </c>
      <c r="Q94" s="98">
        <f>SUM('2010-2011'!O46+'2011-2012'!M38+'2012-2013'!M38+'2013-2014'!M38+'2014-2015'!M38+'2015-2016'!M38)</f>
        <v>0</v>
      </c>
      <c r="R94" s="97">
        <f t="shared" si="83"/>
        <v>0</v>
      </c>
      <c r="S94" s="98">
        <f t="shared" si="83"/>
        <v>0</v>
      </c>
      <c r="T94" s="97">
        <f t="shared" si="83"/>
        <v>0</v>
      </c>
      <c r="U94" s="98">
        <f t="shared" si="83"/>
        <v>0</v>
      </c>
      <c r="V94" s="97">
        <f t="shared" si="83"/>
        <v>0</v>
      </c>
      <c r="W94" s="98">
        <f t="shared" si="83"/>
        <v>0</v>
      </c>
      <c r="X94" s="97">
        <f t="shared" si="83"/>
        <v>0</v>
      </c>
      <c r="Y94" s="98">
        <f t="shared" si="83"/>
        <v>0</v>
      </c>
      <c r="Z94" s="97">
        <f t="shared" si="83"/>
        <v>0</v>
      </c>
      <c r="AA94" s="98">
        <f t="shared" si="83"/>
        <v>0</v>
      </c>
      <c r="AB94" s="97">
        <f t="shared" si="83"/>
        <v>0</v>
      </c>
      <c r="AC94" s="98">
        <f t="shared" si="83"/>
        <v>0</v>
      </c>
      <c r="AD94" s="97">
        <f t="shared" si="83"/>
        <v>0</v>
      </c>
      <c r="AE94" s="98">
        <f t="shared" si="83"/>
        <v>0</v>
      </c>
      <c r="AF94" s="97">
        <f>SUM('2012-2013'!P38)</f>
        <v>1</v>
      </c>
      <c r="AG94" s="98">
        <f>SUM('2012-2013'!Q38)</f>
        <v>0</v>
      </c>
      <c r="AH94" s="97">
        <f t="shared" si="83"/>
        <v>0</v>
      </c>
      <c r="AI94" s="98">
        <f t="shared" si="83"/>
        <v>0</v>
      </c>
      <c r="AJ94" s="97">
        <f t="shared" si="83"/>
        <v>0</v>
      </c>
      <c r="AK94" s="98">
        <f t="shared" si="83"/>
        <v>1</v>
      </c>
      <c r="AL94" s="97">
        <f t="shared" si="83"/>
        <v>0</v>
      </c>
      <c r="AM94" s="98">
        <f t="shared" si="83"/>
        <v>0</v>
      </c>
      <c r="AN94" s="97">
        <f>SUM('2010-2011'!B46+'2011-2012'!B38+'2012-2013'!B38+'2013-2014'!B38+'2014-2015'!B38+'2015-2016'!B38)</f>
        <v>0</v>
      </c>
      <c r="AO94" s="98">
        <f>SUM('2010-2011'!C46+'2011-2012'!C38+'2012-2013'!C38+'2013-2014'!C38+'2014-2015'!C38+'2015-2016'!C38)</f>
        <v>2</v>
      </c>
      <c r="AP94" s="97">
        <f t="shared" si="83"/>
        <v>0</v>
      </c>
      <c r="AQ94" s="98">
        <f t="shared" si="83"/>
        <v>0</v>
      </c>
      <c r="AR94" s="97">
        <f t="shared" si="83"/>
        <v>1</v>
      </c>
      <c r="AS94" s="98">
        <f t="shared" si="83"/>
        <v>0</v>
      </c>
      <c r="AT94" s="99"/>
      <c r="AU94" s="100"/>
      <c r="AV94" s="97">
        <f>SUM('2011-2012'!T38)</f>
        <v>1</v>
      </c>
      <c r="AW94" s="98">
        <f>SUM('2011-2012'!U38)</f>
        <v>0</v>
      </c>
      <c r="AX94" s="97">
        <f>SUM('2012-2013'!T38+'2013-2014'!T38+'2014-2015'!T38+'2015-2016'!T38)</f>
        <v>2</v>
      </c>
      <c r="AY94" s="98">
        <f>SUM('2012-2013'!U38+'2013-2014'!U38+'2014-2015'!U38+'2015-2016'!U38)</f>
        <v>0</v>
      </c>
      <c r="AZ94" s="97">
        <f>SUM('2013-2014'!P38)</f>
        <v>1</v>
      </c>
      <c r="BA94" s="98">
        <f>SUM('2013-2014'!Q38)</f>
        <v>1</v>
      </c>
      <c r="BB94" s="97">
        <f>SUM('2014-2015'!P38+'2015-2016'!P38)</f>
        <v>0</v>
      </c>
      <c r="BC94" s="98">
        <f>SUM('2014-2015'!Q38+'2015-2016'!Q38)</f>
        <v>1</v>
      </c>
      <c r="BD94" s="97">
        <f>SUM('2015-2016'!N38)</f>
        <v>1</v>
      </c>
      <c r="BE94" s="98">
        <f>SUM('2015-2016'!O38)</f>
        <v>0</v>
      </c>
      <c r="BF94" s="97">
        <f>SUM('2015-2016'!J38)</f>
        <v>0</v>
      </c>
      <c r="BG94" s="98">
        <f>SUM('2015-2016'!K38)</f>
        <v>0</v>
      </c>
      <c r="BH94" s="116" t="s">
        <v>10</v>
      </c>
      <c r="BI94" s="102"/>
      <c r="BJ94" s="103"/>
      <c r="BK94" s="103"/>
      <c r="BL94" s="103"/>
      <c r="BM94" s="103"/>
      <c r="BN94" s="103"/>
      <c r="BO94" s="103"/>
    </row>
    <row r="95" spans="1:67" s="91" customFormat="1" ht="16.5" customHeight="1">
      <c r="A95" s="278"/>
      <c r="B95" s="271">
        <f>SUM(B94:C94)</f>
        <v>0</v>
      </c>
      <c r="C95" s="272"/>
      <c r="D95" s="271">
        <f>SUM(D94:E94)</f>
        <v>9</v>
      </c>
      <c r="E95" s="272"/>
      <c r="F95" s="271">
        <f>SUM(F94:G94)</f>
        <v>2</v>
      </c>
      <c r="G95" s="272"/>
      <c r="H95" s="271">
        <f>SUM(H94:I94)</f>
        <v>4</v>
      </c>
      <c r="I95" s="272"/>
      <c r="J95" s="271">
        <f>SUM(J94:K94)</f>
        <v>0</v>
      </c>
      <c r="K95" s="272"/>
      <c r="L95" s="271">
        <f>SUM(L94:M94)</f>
        <v>4</v>
      </c>
      <c r="M95" s="272"/>
      <c r="N95" s="271">
        <f>SUM(N94:O94)</f>
        <v>0</v>
      </c>
      <c r="O95" s="272"/>
      <c r="P95" s="271">
        <f>SUM(P94:Q94)</f>
        <v>3</v>
      </c>
      <c r="Q95" s="272"/>
      <c r="R95" s="271">
        <f>SUM(R94:S94)</f>
        <v>0</v>
      </c>
      <c r="S95" s="272"/>
      <c r="T95" s="271">
        <f>SUM(T94:U94)</f>
        <v>0</v>
      </c>
      <c r="U95" s="272"/>
      <c r="V95" s="271">
        <f>SUM(V94:W94)</f>
        <v>0</v>
      </c>
      <c r="W95" s="272"/>
      <c r="X95" s="271">
        <f>SUM(X94:Y94)</f>
        <v>0</v>
      </c>
      <c r="Y95" s="272"/>
      <c r="Z95" s="271">
        <f>SUM(Z94:AA94)</f>
        <v>0</v>
      </c>
      <c r="AA95" s="272"/>
      <c r="AB95" s="271">
        <f>SUM(AB94:AC94)</f>
        <v>0</v>
      </c>
      <c r="AC95" s="272"/>
      <c r="AD95" s="271">
        <f>SUM(AD94:AE94)</f>
        <v>0</v>
      </c>
      <c r="AE95" s="272"/>
      <c r="AF95" s="271">
        <f>SUM(AF94:AG94)</f>
        <v>1</v>
      </c>
      <c r="AG95" s="272"/>
      <c r="AH95" s="271">
        <f>SUM(AH94:AI94)</f>
        <v>0</v>
      </c>
      <c r="AI95" s="272"/>
      <c r="AJ95" s="271">
        <f>SUM(AJ94:AK94)</f>
        <v>1</v>
      </c>
      <c r="AK95" s="272"/>
      <c r="AL95" s="271">
        <f>SUM(AL94:AM94)</f>
        <v>0</v>
      </c>
      <c r="AM95" s="272"/>
      <c r="AN95" s="271">
        <f>SUM(AN94:AO94)</f>
        <v>2</v>
      </c>
      <c r="AO95" s="272"/>
      <c r="AP95" s="271">
        <f>SUM(AP94:AQ94)</f>
        <v>0</v>
      </c>
      <c r="AQ95" s="272"/>
      <c r="AR95" s="271">
        <f>SUM(AR94:AS94)</f>
        <v>1</v>
      </c>
      <c r="AS95" s="272"/>
      <c r="AT95" s="105"/>
      <c r="AU95" s="106"/>
      <c r="AV95" s="271">
        <f>SUM(AV94:AW94)</f>
        <v>1</v>
      </c>
      <c r="AW95" s="272"/>
      <c r="AX95" s="271">
        <f>SUM(AX94:AY94)</f>
        <v>2</v>
      </c>
      <c r="AY95" s="272"/>
      <c r="AZ95" s="271">
        <f>SUM(AZ94:BA94)</f>
        <v>2</v>
      </c>
      <c r="BA95" s="272"/>
      <c r="BB95" s="271">
        <f>SUM(BB94:BC94)</f>
        <v>1</v>
      </c>
      <c r="BC95" s="272"/>
      <c r="BD95" s="271">
        <f>SUM(BD94:BE94)</f>
        <v>1</v>
      </c>
      <c r="BE95" s="272"/>
      <c r="BF95" s="271">
        <f>SUM(BF94:BG94)</f>
        <v>0</v>
      </c>
      <c r="BG95" s="272"/>
      <c r="BH95" s="117" t="s">
        <v>14</v>
      </c>
      <c r="BI95" s="108">
        <f>SUM(B95:BG95)</f>
        <v>34</v>
      </c>
      <c r="BJ95" s="90"/>
      <c r="BK95" s="90"/>
      <c r="BL95" s="90"/>
      <c r="BM95" s="90"/>
      <c r="BN95" s="90"/>
      <c r="BO95" s="90"/>
    </row>
    <row r="96" spans="1:67" s="91" customFormat="1" ht="16.5" customHeight="1">
      <c r="A96" s="276" t="s">
        <v>64</v>
      </c>
      <c r="B96" s="84">
        <v>0</v>
      </c>
      <c r="C96" s="85">
        <v>0</v>
      </c>
      <c r="D96" s="159">
        <f>SUM('2011-2012'!D40)</f>
        <v>1</v>
      </c>
      <c r="E96" s="160">
        <f>SUM('2011-2012'!E40)</f>
        <v>0</v>
      </c>
      <c r="F96" s="159">
        <f>SUM('2011-2012'!F40)</f>
        <v>0</v>
      </c>
      <c r="G96" s="160">
        <f>SUM('2011-2012'!G40)</f>
        <v>0</v>
      </c>
      <c r="H96" s="159">
        <f>SUM('2011-2012'!H40)</f>
        <v>0</v>
      </c>
      <c r="I96" s="160">
        <f>SUM('2011-2012'!I40)</f>
        <v>0</v>
      </c>
      <c r="J96" s="84">
        <v>0</v>
      </c>
      <c r="K96" s="85">
        <v>0</v>
      </c>
      <c r="L96" s="84">
        <f>SUM('2011-2012'!J40)</f>
        <v>0</v>
      </c>
      <c r="M96" s="85">
        <f>SUM('2011-2012'!K40)</f>
        <v>0</v>
      </c>
      <c r="N96" s="84">
        <f>SUM('2011-2012'!N40)</f>
        <v>0</v>
      </c>
      <c r="O96" s="85">
        <f>SUM('2011-2012'!O40)</f>
        <v>0</v>
      </c>
      <c r="P96" s="159">
        <f>SUM('2011-2012'!L40)</f>
        <v>2</v>
      </c>
      <c r="Q96" s="160">
        <f>SUM('2011-2012'!M40)</f>
        <v>0</v>
      </c>
      <c r="R96" s="84">
        <v>0</v>
      </c>
      <c r="S96" s="85">
        <v>0</v>
      </c>
      <c r="T96" s="84">
        <v>0</v>
      </c>
      <c r="U96" s="85">
        <v>0</v>
      </c>
      <c r="V96" s="84">
        <v>0</v>
      </c>
      <c r="W96" s="85">
        <v>0</v>
      </c>
      <c r="X96" s="84">
        <v>0</v>
      </c>
      <c r="Y96" s="85">
        <v>0</v>
      </c>
      <c r="Z96" s="84">
        <v>0</v>
      </c>
      <c r="AA96" s="85">
        <v>0</v>
      </c>
      <c r="AB96" s="84">
        <v>0</v>
      </c>
      <c r="AC96" s="85">
        <v>0</v>
      </c>
      <c r="AD96" s="84">
        <v>0</v>
      </c>
      <c r="AE96" s="85">
        <v>0</v>
      </c>
      <c r="AF96" s="84">
        <v>0</v>
      </c>
      <c r="AG96" s="85">
        <v>0</v>
      </c>
      <c r="AH96" s="84">
        <v>0</v>
      </c>
      <c r="AI96" s="85">
        <v>0</v>
      </c>
      <c r="AJ96" s="84">
        <v>0</v>
      </c>
      <c r="AK96" s="85">
        <v>0</v>
      </c>
      <c r="AL96" s="84">
        <v>0</v>
      </c>
      <c r="AM96" s="85">
        <v>0</v>
      </c>
      <c r="AN96" s="159">
        <f>SUM('2011-2012'!B40)</f>
        <v>0</v>
      </c>
      <c r="AO96" s="160">
        <f>SUM('2011-2012'!C40)</f>
        <v>0</v>
      </c>
      <c r="AP96" s="84">
        <v>0</v>
      </c>
      <c r="AQ96" s="85">
        <v>0</v>
      </c>
      <c r="AR96" s="84">
        <f>SUM('2011-2012'!P40)</f>
        <v>0</v>
      </c>
      <c r="AS96" s="85">
        <f>SUM('2011-2012'!Q40)</f>
        <v>0</v>
      </c>
      <c r="AT96" s="159">
        <f>SUM('2011-2012'!R40)</f>
        <v>0</v>
      </c>
      <c r="AU96" s="160">
        <f>SUM('2011-2012'!S40)</f>
        <v>1</v>
      </c>
      <c r="AV96" s="86"/>
      <c r="AW96" s="87"/>
      <c r="AX96" s="161"/>
      <c r="AY96" s="162"/>
      <c r="AZ96" s="84">
        <v>0</v>
      </c>
      <c r="BA96" s="85">
        <v>0</v>
      </c>
      <c r="BB96" s="159">
        <v>0</v>
      </c>
      <c r="BC96" s="160">
        <v>0</v>
      </c>
      <c r="BD96" s="159">
        <v>0</v>
      </c>
      <c r="BE96" s="160">
        <v>0</v>
      </c>
      <c r="BF96" s="159">
        <v>0</v>
      </c>
      <c r="BG96" s="160">
        <v>0</v>
      </c>
      <c r="BH96" s="118" t="s">
        <v>8</v>
      </c>
      <c r="BI96" s="89"/>
      <c r="BJ96" s="90"/>
      <c r="BK96" s="90"/>
      <c r="BL96" s="90"/>
      <c r="BM96" s="90"/>
      <c r="BN96" s="90"/>
      <c r="BO96" s="90"/>
    </row>
    <row r="97" spans="1:67" s="91" customFormat="1" ht="16.5" customHeight="1">
      <c r="A97" s="277"/>
      <c r="B97" s="92">
        <v>0</v>
      </c>
      <c r="C97" s="93">
        <v>0</v>
      </c>
      <c r="D97" s="166">
        <f>SUM('2011-2012'!D41)</f>
        <v>0</v>
      </c>
      <c r="E97" s="167">
        <f>SUM('2011-2012'!E41)</f>
        <v>0</v>
      </c>
      <c r="F97" s="166">
        <f>SUM('2011-2012'!F41)</f>
        <v>0</v>
      </c>
      <c r="G97" s="167">
        <f>SUM('2011-2012'!G41)</f>
        <v>0</v>
      </c>
      <c r="H97" s="166">
        <f>SUM('2011-2012'!H41)</f>
        <v>1</v>
      </c>
      <c r="I97" s="167">
        <f>SUM('2011-2012'!I41)</f>
        <v>0</v>
      </c>
      <c r="J97" s="92">
        <v>0</v>
      </c>
      <c r="K97" s="93">
        <v>0</v>
      </c>
      <c r="L97" s="92">
        <f>SUM('2011-2012'!J41)</f>
        <v>0</v>
      </c>
      <c r="M97" s="93">
        <f>SUM('2011-2012'!K41)</f>
        <v>0</v>
      </c>
      <c r="N97" s="92">
        <f>SUM('2011-2012'!N41)</f>
        <v>0</v>
      </c>
      <c r="O97" s="93">
        <f>SUM('2011-2012'!O41)</f>
        <v>0</v>
      </c>
      <c r="P97" s="166">
        <f>SUM('2011-2012'!L41)</f>
        <v>0</v>
      </c>
      <c r="Q97" s="167">
        <f>SUM('2011-2012'!M41)</f>
        <v>0</v>
      </c>
      <c r="R97" s="92">
        <v>0</v>
      </c>
      <c r="S97" s="93">
        <v>0</v>
      </c>
      <c r="T97" s="92">
        <v>0</v>
      </c>
      <c r="U97" s="93">
        <v>0</v>
      </c>
      <c r="V97" s="92">
        <v>0</v>
      </c>
      <c r="W97" s="93">
        <v>0</v>
      </c>
      <c r="X97" s="92">
        <v>0</v>
      </c>
      <c r="Y97" s="93">
        <v>0</v>
      </c>
      <c r="Z97" s="92">
        <v>0</v>
      </c>
      <c r="AA97" s="93">
        <v>0</v>
      </c>
      <c r="AB97" s="92">
        <v>0</v>
      </c>
      <c r="AC97" s="93">
        <v>0</v>
      </c>
      <c r="AD97" s="92">
        <v>0</v>
      </c>
      <c r="AE97" s="93">
        <v>0</v>
      </c>
      <c r="AF97" s="92">
        <v>0</v>
      </c>
      <c r="AG97" s="93">
        <v>0</v>
      </c>
      <c r="AH97" s="92">
        <v>0</v>
      </c>
      <c r="AI97" s="93">
        <v>0</v>
      </c>
      <c r="AJ97" s="92">
        <v>0</v>
      </c>
      <c r="AK97" s="93">
        <v>0</v>
      </c>
      <c r="AL97" s="92">
        <v>0</v>
      </c>
      <c r="AM97" s="93">
        <v>0</v>
      </c>
      <c r="AN97" s="166">
        <f>SUM('2011-2012'!B41)</f>
        <v>0</v>
      </c>
      <c r="AO97" s="167">
        <f>SUM('2011-2012'!C41)</f>
        <v>0</v>
      </c>
      <c r="AP97" s="92">
        <v>0</v>
      </c>
      <c r="AQ97" s="93">
        <v>0</v>
      </c>
      <c r="AR97" s="92">
        <f>SUM('2011-2012'!P41)</f>
        <v>0</v>
      </c>
      <c r="AS97" s="93">
        <f>SUM('2011-2012'!Q41)</f>
        <v>0</v>
      </c>
      <c r="AT97" s="166">
        <f>SUM('2011-2012'!R41)</f>
        <v>0</v>
      </c>
      <c r="AU97" s="167">
        <f>SUM('2011-2012'!S41)</f>
        <v>0</v>
      </c>
      <c r="AV97" s="94">
        <v>0</v>
      </c>
      <c r="AW97" s="95">
        <v>0</v>
      </c>
      <c r="AX97" s="168">
        <v>0</v>
      </c>
      <c r="AY97" s="169">
        <v>0</v>
      </c>
      <c r="AZ97" s="92">
        <v>0</v>
      </c>
      <c r="BA97" s="93">
        <v>0</v>
      </c>
      <c r="BB97" s="166">
        <v>0</v>
      </c>
      <c r="BC97" s="167">
        <v>0</v>
      </c>
      <c r="BD97" s="166">
        <v>0</v>
      </c>
      <c r="BE97" s="167">
        <v>0</v>
      </c>
      <c r="BF97" s="166">
        <v>0</v>
      </c>
      <c r="BG97" s="167">
        <v>0</v>
      </c>
      <c r="BH97" s="118" t="s">
        <v>9</v>
      </c>
      <c r="BI97" s="96"/>
      <c r="BJ97" s="90"/>
      <c r="BK97" s="90"/>
      <c r="BL97" s="90"/>
      <c r="BM97" s="90"/>
      <c r="BN97" s="90"/>
      <c r="BO97" s="90"/>
    </row>
    <row r="98" spans="1:67" s="104" customFormat="1" ht="16.5" customHeight="1">
      <c r="A98" s="277"/>
      <c r="B98" s="97">
        <f aca="true" t="shared" si="84" ref="B98:AS98">SUM(B96:B97)</f>
        <v>0</v>
      </c>
      <c r="C98" s="98">
        <f t="shared" si="84"/>
        <v>0</v>
      </c>
      <c r="D98" s="171">
        <f t="shared" si="84"/>
        <v>1</v>
      </c>
      <c r="E98" s="172">
        <f t="shared" si="84"/>
        <v>0</v>
      </c>
      <c r="F98" s="171">
        <f t="shared" si="84"/>
        <v>0</v>
      </c>
      <c r="G98" s="172">
        <f t="shared" si="84"/>
        <v>0</v>
      </c>
      <c r="H98" s="171">
        <f t="shared" si="84"/>
        <v>1</v>
      </c>
      <c r="I98" s="172">
        <f t="shared" si="84"/>
        <v>0</v>
      </c>
      <c r="J98" s="97">
        <f t="shared" si="84"/>
        <v>0</v>
      </c>
      <c r="K98" s="98">
        <f t="shared" si="84"/>
        <v>0</v>
      </c>
      <c r="L98" s="97">
        <f t="shared" si="84"/>
        <v>0</v>
      </c>
      <c r="M98" s="98">
        <f t="shared" si="84"/>
        <v>0</v>
      </c>
      <c r="N98" s="97">
        <f t="shared" si="84"/>
        <v>0</v>
      </c>
      <c r="O98" s="98">
        <f t="shared" si="84"/>
        <v>0</v>
      </c>
      <c r="P98" s="171">
        <f t="shared" si="84"/>
        <v>2</v>
      </c>
      <c r="Q98" s="172">
        <f t="shared" si="84"/>
        <v>0</v>
      </c>
      <c r="R98" s="97">
        <f t="shared" si="84"/>
        <v>0</v>
      </c>
      <c r="S98" s="98">
        <f t="shared" si="84"/>
        <v>0</v>
      </c>
      <c r="T98" s="97">
        <f t="shared" si="84"/>
        <v>0</v>
      </c>
      <c r="U98" s="98">
        <f t="shared" si="84"/>
        <v>0</v>
      </c>
      <c r="V98" s="97">
        <f t="shared" si="84"/>
        <v>0</v>
      </c>
      <c r="W98" s="98">
        <f t="shared" si="84"/>
        <v>0</v>
      </c>
      <c r="X98" s="97">
        <f t="shared" si="84"/>
        <v>0</v>
      </c>
      <c r="Y98" s="98">
        <f t="shared" si="84"/>
        <v>0</v>
      </c>
      <c r="Z98" s="97">
        <f t="shared" si="84"/>
        <v>0</v>
      </c>
      <c r="AA98" s="98">
        <f t="shared" si="84"/>
        <v>0</v>
      </c>
      <c r="AB98" s="97">
        <f t="shared" si="84"/>
        <v>0</v>
      </c>
      <c r="AC98" s="98">
        <f t="shared" si="84"/>
        <v>0</v>
      </c>
      <c r="AD98" s="97">
        <f t="shared" si="84"/>
        <v>0</v>
      </c>
      <c r="AE98" s="98">
        <f t="shared" si="84"/>
        <v>0</v>
      </c>
      <c r="AF98" s="97">
        <f t="shared" si="84"/>
        <v>0</v>
      </c>
      <c r="AG98" s="98">
        <f t="shared" si="84"/>
        <v>0</v>
      </c>
      <c r="AH98" s="97">
        <f t="shared" si="84"/>
        <v>0</v>
      </c>
      <c r="AI98" s="98">
        <f t="shared" si="84"/>
        <v>0</v>
      </c>
      <c r="AJ98" s="97">
        <f t="shared" si="84"/>
        <v>0</v>
      </c>
      <c r="AK98" s="98">
        <f t="shared" si="84"/>
        <v>0</v>
      </c>
      <c r="AL98" s="97">
        <f t="shared" si="84"/>
        <v>0</v>
      </c>
      <c r="AM98" s="98">
        <f t="shared" si="84"/>
        <v>0</v>
      </c>
      <c r="AN98" s="171">
        <f t="shared" si="84"/>
        <v>0</v>
      </c>
      <c r="AO98" s="172">
        <f t="shared" si="84"/>
        <v>0</v>
      </c>
      <c r="AP98" s="97">
        <f t="shared" si="84"/>
        <v>0</v>
      </c>
      <c r="AQ98" s="98">
        <f t="shared" si="84"/>
        <v>0</v>
      </c>
      <c r="AR98" s="97">
        <f t="shared" si="84"/>
        <v>0</v>
      </c>
      <c r="AS98" s="98">
        <f t="shared" si="84"/>
        <v>0</v>
      </c>
      <c r="AT98" s="171">
        <f>SUM('2011-2012'!R42)</f>
        <v>0</v>
      </c>
      <c r="AU98" s="172">
        <f>SUM('2011-2012'!S42)</f>
        <v>1</v>
      </c>
      <c r="AV98" s="99"/>
      <c r="AW98" s="100"/>
      <c r="AX98" s="173"/>
      <c r="AY98" s="174"/>
      <c r="AZ98" s="97">
        <v>0</v>
      </c>
      <c r="BA98" s="98">
        <v>0</v>
      </c>
      <c r="BB98" s="171">
        <v>0</v>
      </c>
      <c r="BC98" s="172">
        <v>0</v>
      </c>
      <c r="BD98" s="171">
        <v>0</v>
      </c>
      <c r="BE98" s="172">
        <v>0</v>
      </c>
      <c r="BF98" s="171">
        <v>0</v>
      </c>
      <c r="BG98" s="172">
        <v>0</v>
      </c>
      <c r="BH98" s="116" t="s">
        <v>10</v>
      </c>
      <c r="BI98" s="102"/>
      <c r="BJ98" s="103"/>
      <c r="BK98" s="103"/>
      <c r="BL98" s="103"/>
      <c r="BM98" s="103"/>
      <c r="BN98" s="103"/>
      <c r="BO98" s="103"/>
    </row>
    <row r="99" spans="1:67" s="91" customFormat="1" ht="16.5" customHeight="1">
      <c r="A99" s="278"/>
      <c r="B99" s="271">
        <f>SUM(B98:C98)</f>
        <v>0</v>
      </c>
      <c r="C99" s="272"/>
      <c r="D99" s="263">
        <f>SUM(D98:E98)</f>
        <v>1</v>
      </c>
      <c r="E99" s="264"/>
      <c r="F99" s="263">
        <f>SUM(F98:G98)</f>
        <v>0</v>
      </c>
      <c r="G99" s="264"/>
      <c r="H99" s="263">
        <f>SUM(H98:I98)</f>
        <v>1</v>
      </c>
      <c r="I99" s="264"/>
      <c r="J99" s="271">
        <f>SUM(J98:K98)</f>
        <v>0</v>
      </c>
      <c r="K99" s="272"/>
      <c r="L99" s="271">
        <f>SUM(L98:M98)</f>
        <v>0</v>
      </c>
      <c r="M99" s="272"/>
      <c r="N99" s="271">
        <f>SUM(N98:O98)</f>
        <v>0</v>
      </c>
      <c r="O99" s="272"/>
      <c r="P99" s="263">
        <f>SUM(P98:Q98)</f>
        <v>2</v>
      </c>
      <c r="Q99" s="264"/>
      <c r="R99" s="271">
        <f>SUM(R98:S98)</f>
        <v>0</v>
      </c>
      <c r="S99" s="272"/>
      <c r="T99" s="271">
        <f>SUM(T98:U98)</f>
        <v>0</v>
      </c>
      <c r="U99" s="272"/>
      <c r="V99" s="271">
        <f>SUM(V98:W98)</f>
        <v>0</v>
      </c>
      <c r="W99" s="272"/>
      <c r="X99" s="271">
        <f>SUM(X98:Y98)</f>
        <v>0</v>
      </c>
      <c r="Y99" s="272"/>
      <c r="Z99" s="271">
        <f>SUM(Z98:AA98)</f>
        <v>0</v>
      </c>
      <c r="AA99" s="272"/>
      <c r="AB99" s="271">
        <f>SUM(AB98:AC98)</f>
        <v>0</v>
      </c>
      <c r="AC99" s="272"/>
      <c r="AD99" s="271">
        <f>SUM(AD98:AE98)</f>
        <v>0</v>
      </c>
      <c r="AE99" s="272"/>
      <c r="AF99" s="271">
        <f>SUM(AF98:AG98)</f>
        <v>0</v>
      </c>
      <c r="AG99" s="272"/>
      <c r="AH99" s="271">
        <f>SUM(AH98:AI98)</f>
        <v>0</v>
      </c>
      <c r="AI99" s="272"/>
      <c r="AJ99" s="271">
        <f>SUM(AJ98:AK98)</f>
        <v>0</v>
      </c>
      <c r="AK99" s="272"/>
      <c r="AL99" s="271">
        <f>SUM(AL98:AM98)</f>
        <v>0</v>
      </c>
      <c r="AM99" s="272"/>
      <c r="AN99" s="263">
        <f>SUM(AN98:AO98)</f>
        <v>0</v>
      </c>
      <c r="AO99" s="264"/>
      <c r="AP99" s="271">
        <f>SUM(AP98:AQ98)</f>
        <v>0</v>
      </c>
      <c r="AQ99" s="272"/>
      <c r="AR99" s="271">
        <f>SUM(AR98:AS98)</f>
        <v>0</v>
      </c>
      <c r="AS99" s="272"/>
      <c r="AT99" s="263">
        <f>SUM(AT98:AU98)</f>
        <v>1</v>
      </c>
      <c r="AU99" s="264"/>
      <c r="AV99" s="105"/>
      <c r="AW99" s="106"/>
      <c r="AX99" s="178"/>
      <c r="AY99" s="179"/>
      <c r="AZ99" s="271">
        <f>SUM(AZ98:BA98)</f>
        <v>0</v>
      </c>
      <c r="BA99" s="273"/>
      <c r="BB99" s="263">
        <f>SUM(BB98:BC98)</f>
        <v>0</v>
      </c>
      <c r="BC99" s="270"/>
      <c r="BD99" s="263">
        <f>SUM(BD98:BE98)</f>
        <v>0</v>
      </c>
      <c r="BE99" s="270"/>
      <c r="BF99" s="263">
        <f>SUM(BF98:BG98)</f>
        <v>0</v>
      </c>
      <c r="BG99" s="270"/>
      <c r="BH99" s="117" t="s">
        <v>14</v>
      </c>
      <c r="BI99" s="108">
        <f>SUM(B99:BG99)</f>
        <v>5</v>
      </c>
      <c r="BJ99" s="90"/>
      <c r="BK99" s="90"/>
      <c r="BL99" s="90"/>
      <c r="BM99" s="90"/>
      <c r="BN99" s="90"/>
      <c r="BO99" s="90"/>
    </row>
    <row r="100" spans="1:67" s="91" customFormat="1" ht="16.5" customHeight="1">
      <c r="A100" s="276" t="s">
        <v>67</v>
      </c>
      <c r="B100" s="84">
        <v>0</v>
      </c>
      <c r="C100" s="85">
        <v>0</v>
      </c>
      <c r="D100" s="84">
        <f>SUM('2012-2013'!D40+'2013-2014'!D40+'2014-2015'!D40+'2015-2016'!D40)</f>
        <v>1</v>
      </c>
      <c r="E100" s="85">
        <f>SUM('2012-2013'!E40+'2013-2014'!E40+'2014-2015'!E40+'2015-2016'!E40)</f>
        <v>5</v>
      </c>
      <c r="F100" s="84">
        <f>SUM('2012-2013'!F40+'2013-2014'!F40+'2014-2015'!F40+'2015-2016'!F40)</f>
        <v>1</v>
      </c>
      <c r="G100" s="85">
        <f>SUM('2012-2013'!G40+'2013-2014'!G40+'2014-2015'!G40+'2015-2016'!G40)</f>
        <v>0</v>
      </c>
      <c r="H100" s="84">
        <f>SUM('2012-2013'!H40+'2013-2014'!H40+'2014-2015'!H40+'2015-2016'!H40)</f>
        <v>2</v>
      </c>
      <c r="I100" s="85">
        <f>SUM('2012-2013'!I40+'2013-2014'!I40+'2014-2015'!I40+'2015-2016'!I40)</f>
        <v>2</v>
      </c>
      <c r="J100" s="84">
        <v>0</v>
      </c>
      <c r="K100" s="85">
        <v>0</v>
      </c>
      <c r="L100" s="84">
        <f>SUM('2012-2013'!J40+'2013-2014'!J40+'2014-2015'!J40)</f>
        <v>1</v>
      </c>
      <c r="M100" s="85">
        <f>SUM('2012-2013'!K40+'2013-2014'!K40+'2014-2015'!K40)</f>
        <v>0</v>
      </c>
      <c r="N100" s="84">
        <f>SUM('2012-2013'!N40+'2013-2014'!N40+'2014-2015'!N40)</f>
        <v>1</v>
      </c>
      <c r="O100" s="85">
        <f>SUM('2012-2013'!O40+'2013-2014'!O40+'2014-2015'!O40)</f>
        <v>1</v>
      </c>
      <c r="P100" s="84">
        <f>SUM('2012-2013'!L40+'2013-2014'!L40+'2014-2015'!L40+'2015-2016'!L40)</f>
        <v>1</v>
      </c>
      <c r="Q100" s="85">
        <f>SUM('2012-2013'!M40+'2013-2014'!M40+'2014-2015'!M40+'2015-2016'!M40)</f>
        <v>0</v>
      </c>
      <c r="R100" s="84">
        <v>0</v>
      </c>
      <c r="S100" s="85">
        <v>0</v>
      </c>
      <c r="T100" s="84">
        <v>0</v>
      </c>
      <c r="U100" s="85">
        <v>0</v>
      </c>
      <c r="V100" s="84">
        <v>0</v>
      </c>
      <c r="W100" s="85">
        <v>0</v>
      </c>
      <c r="X100" s="84">
        <v>0</v>
      </c>
      <c r="Y100" s="85">
        <v>0</v>
      </c>
      <c r="Z100" s="84">
        <v>0</v>
      </c>
      <c r="AA100" s="85">
        <v>0</v>
      </c>
      <c r="AB100" s="84">
        <v>0</v>
      </c>
      <c r="AC100" s="85">
        <v>0</v>
      </c>
      <c r="AD100" s="84">
        <v>0</v>
      </c>
      <c r="AE100" s="85">
        <v>0</v>
      </c>
      <c r="AF100" s="84">
        <f>SUM('2012-2013'!P40)</f>
        <v>0</v>
      </c>
      <c r="AG100" s="85">
        <f>SUM('2012-2013'!Q40)</f>
        <v>0</v>
      </c>
      <c r="AH100" s="84">
        <v>0</v>
      </c>
      <c r="AI100" s="85">
        <v>0</v>
      </c>
      <c r="AJ100" s="84">
        <v>0</v>
      </c>
      <c r="AK100" s="85">
        <v>0</v>
      </c>
      <c r="AL100" s="84">
        <v>0</v>
      </c>
      <c r="AM100" s="85">
        <v>0</v>
      </c>
      <c r="AN100" s="84">
        <f>SUM('2013-2014'!B40+'2014-2015'!B40+'2015-2016'!B40)</f>
        <v>1</v>
      </c>
      <c r="AO100" s="85">
        <f>SUM('2013-2014'!C40+'2014-2015'!C40+'2015-2016'!C40)</f>
        <v>0</v>
      </c>
      <c r="AP100" s="84">
        <v>0</v>
      </c>
      <c r="AQ100" s="85">
        <v>0</v>
      </c>
      <c r="AR100" s="84">
        <v>0</v>
      </c>
      <c r="AS100" s="85">
        <v>0</v>
      </c>
      <c r="AT100" s="84">
        <f>SUM('2012-2013'!R40+'2013-2014'!R40+'2014-2015'!R40+'2015-2016'!R40)</f>
        <v>0</v>
      </c>
      <c r="AU100" s="85">
        <f>SUM('2012-2013'!S40+'2013-2014'!S40+'2014-2015'!S40+'2015-2016'!S40)</f>
        <v>2</v>
      </c>
      <c r="AV100" s="86"/>
      <c r="AW100" s="87"/>
      <c r="AX100" s="86"/>
      <c r="AY100" s="87"/>
      <c r="AZ100" s="84">
        <f>SUM('2013-2014'!P40)</f>
        <v>0</v>
      </c>
      <c r="BA100" s="85">
        <f>SUM('2013-2014'!Q40)</f>
        <v>1</v>
      </c>
      <c r="BB100" s="84">
        <f>SUM('2014-2015'!P40+'2015-2016'!P40)</f>
        <v>1</v>
      </c>
      <c r="BC100" s="85">
        <f>SUM('2014-2015'!Q40+'2015-2016'!Q40)</f>
        <v>0</v>
      </c>
      <c r="BD100" s="84">
        <f>SUM('2015-2016'!N40)</f>
        <v>0</v>
      </c>
      <c r="BE100" s="85">
        <f>SUM('2015-2016'!O40)</f>
        <v>0</v>
      </c>
      <c r="BF100" s="84">
        <f>SUM('2015-2016'!J40)</f>
        <v>0</v>
      </c>
      <c r="BG100" s="85">
        <f>SUM('2015-2016'!K40)</f>
        <v>0</v>
      </c>
      <c r="BH100" s="118" t="s">
        <v>8</v>
      </c>
      <c r="BI100" s="89"/>
      <c r="BJ100" s="90"/>
      <c r="BK100" s="90"/>
      <c r="BL100" s="90"/>
      <c r="BM100" s="90"/>
      <c r="BN100" s="90"/>
      <c r="BO100" s="90"/>
    </row>
    <row r="101" spans="1:67" s="91" customFormat="1" ht="16.5" customHeight="1">
      <c r="A101" s="277"/>
      <c r="B101" s="92">
        <v>0</v>
      </c>
      <c r="C101" s="93">
        <v>0</v>
      </c>
      <c r="D101" s="92">
        <f>SUM('2012-2013'!D41+'2013-2014'!D41+'2014-2015'!D41+'2015-2016'!D41)</f>
        <v>0</v>
      </c>
      <c r="E101" s="93">
        <f>SUM('2012-2013'!E41+'2013-2014'!E41+'2014-2015'!E41+'2015-2016'!E41)</f>
        <v>1</v>
      </c>
      <c r="F101" s="92">
        <f>SUM('2012-2013'!F41+'2013-2014'!F41+'2014-2015'!F41+'2015-2016'!F41)</f>
        <v>0</v>
      </c>
      <c r="G101" s="93">
        <f>SUM('2012-2013'!G41+'2013-2014'!G41+'2014-2015'!G41+'2015-2016'!G41)</f>
        <v>1</v>
      </c>
      <c r="H101" s="92">
        <f>SUM('2012-2013'!H41+'2013-2014'!H41+'2014-2015'!H41+'2015-2016'!H41)</f>
        <v>0</v>
      </c>
      <c r="I101" s="93">
        <f>SUM('2012-2013'!I41+'2013-2014'!I41+'2014-2015'!I41+'2015-2016'!I41)</f>
        <v>1</v>
      </c>
      <c r="J101" s="92">
        <v>0</v>
      </c>
      <c r="K101" s="93">
        <v>0</v>
      </c>
      <c r="L101" s="92">
        <f>SUM('2012-2013'!J41+'2013-2014'!J41+'2014-2015'!J41)</f>
        <v>0</v>
      </c>
      <c r="M101" s="93">
        <f>SUM('2012-2013'!K41+'2013-2014'!K41+'2014-2015'!K41)</f>
        <v>0</v>
      </c>
      <c r="N101" s="92">
        <f>SUM('2012-2013'!N41+'2013-2014'!N41+'2014-2015'!N41)</f>
        <v>0</v>
      </c>
      <c r="O101" s="93">
        <f>SUM('2012-2013'!O41+'2013-2014'!O41+'2014-2015'!O41)</f>
        <v>0</v>
      </c>
      <c r="P101" s="92">
        <f>SUM('2012-2013'!L41+'2013-2014'!L41+'2014-2015'!L41+'2015-2016'!L41)</f>
        <v>0</v>
      </c>
      <c r="Q101" s="93">
        <f>SUM('2012-2013'!M41+'2013-2014'!M41+'2014-2015'!M41+'2015-2016'!M41)</f>
        <v>1</v>
      </c>
      <c r="R101" s="92">
        <v>0</v>
      </c>
      <c r="S101" s="93">
        <v>0</v>
      </c>
      <c r="T101" s="92">
        <v>0</v>
      </c>
      <c r="U101" s="93">
        <v>0</v>
      </c>
      <c r="V101" s="92">
        <v>0</v>
      </c>
      <c r="W101" s="93">
        <v>0</v>
      </c>
      <c r="X101" s="92">
        <v>0</v>
      </c>
      <c r="Y101" s="93">
        <v>0</v>
      </c>
      <c r="Z101" s="92">
        <v>0</v>
      </c>
      <c r="AA101" s="93">
        <v>0</v>
      </c>
      <c r="AB101" s="92">
        <v>0</v>
      </c>
      <c r="AC101" s="93">
        <v>0</v>
      </c>
      <c r="AD101" s="92">
        <v>0</v>
      </c>
      <c r="AE101" s="93">
        <v>0</v>
      </c>
      <c r="AF101" s="92">
        <f>SUM('2012-2013'!P41)</f>
        <v>0</v>
      </c>
      <c r="AG101" s="93">
        <f>SUM('2012-2013'!Q41)</f>
        <v>0</v>
      </c>
      <c r="AH101" s="92">
        <v>0</v>
      </c>
      <c r="AI101" s="93">
        <v>0</v>
      </c>
      <c r="AJ101" s="92">
        <v>0</v>
      </c>
      <c r="AK101" s="93">
        <v>0</v>
      </c>
      <c r="AL101" s="92">
        <v>0</v>
      </c>
      <c r="AM101" s="93">
        <v>0</v>
      </c>
      <c r="AN101" s="92">
        <f>SUM('2013-2014'!B41+'2014-2015'!B41+'2015-2016'!B41)</f>
        <v>0</v>
      </c>
      <c r="AO101" s="93">
        <f>SUM('2013-2014'!C41+'2014-2015'!C41+'2015-2016'!C41)</f>
        <v>0</v>
      </c>
      <c r="AP101" s="92">
        <v>0</v>
      </c>
      <c r="AQ101" s="93">
        <v>0</v>
      </c>
      <c r="AR101" s="92">
        <v>0</v>
      </c>
      <c r="AS101" s="93">
        <v>0</v>
      </c>
      <c r="AT101" s="92">
        <f>SUM('2012-2013'!R41+'2013-2014'!R41+'2014-2015'!R41+'2015-2016'!R41)</f>
        <v>0</v>
      </c>
      <c r="AU101" s="93">
        <f>SUM('2012-2013'!S41+'2013-2014'!S41+'2014-2015'!S41+'2015-2016'!S41)</f>
        <v>0</v>
      </c>
      <c r="AV101" s="94">
        <v>0</v>
      </c>
      <c r="AW101" s="95">
        <v>0</v>
      </c>
      <c r="AX101" s="94">
        <v>0</v>
      </c>
      <c r="AY101" s="95">
        <v>0</v>
      </c>
      <c r="AZ101" s="92">
        <f>SUM('2013-2014'!P41)</f>
        <v>0</v>
      </c>
      <c r="BA101" s="93">
        <f>SUM('2013-2014'!Q41)</f>
        <v>0</v>
      </c>
      <c r="BB101" s="92">
        <f>SUM('2014-2015'!P41+'2015-2016'!P41)</f>
        <v>0</v>
      </c>
      <c r="BC101" s="93">
        <f>SUM('2014-2015'!Q41+'2015-2016'!Q41)</f>
        <v>0</v>
      </c>
      <c r="BD101" s="92">
        <f>SUM('2015-2016'!N41)</f>
        <v>0</v>
      </c>
      <c r="BE101" s="93">
        <f>SUM('2015-2016'!O41)</f>
        <v>0</v>
      </c>
      <c r="BF101" s="92">
        <f>SUM('2015-2016'!J41)</f>
        <v>0</v>
      </c>
      <c r="BG101" s="93">
        <f>SUM('2015-2016'!K41)</f>
        <v>0</v>
      </c>
      <c r="BH101" s="118" t="s">
        <v>9</v>
      </c>
      <c r="BI101" s="96"/>
      <c r="BJ101" s="90"/>
      <c r="BK101" s="90"/>
      <c r="BL101" s="90"/>
      <c r="BM101" s="90"/>
      <c r="BN101" s="90"/>
      <c r="BO101" s="90"/>
    </row>
    <row r="102" spans="1:67" s="104" customFormat="1" ht="16.5" customHeight="1">
      <c r="A102" s="277"/>
      <c r="B102" s="97">
        <f aca="true" t="shared" si="85" ref="B102:AS102">SUM(B100:B101)</f>
        <v>0</v>
      </c>
      <c r="C102" s="98">
        <f t="shared" si="85"/>
        <v>0</v>
      </c>
      <c r="D102" s="97">
        <f>SUM('2012-2013'!D42+'2013-2014'!D42+'2014-2015'!D42+'2015-2016'!D42)</f>
        <v>1</v>
      </c>
      <c r="E102" s="98">
        <f>SUM('2012-2013'!E42+'2013-2014'!E42+'2014-2015'!E42+'2015-2016'!E42)</f>
        <v>6</v>
      </c>
      <c r="F102" s="97">
        <f>SUM('2012-2013'!F42+'2013-2014'!F42+'2014-2015'!F42+'2015-2016'!F42)</f>
        <v>1</v>
      </c>
      <c r="G102" s="98">
        <f>SUM('2012-2013'!G42+'2013-2014'!G42+'2014-2015'!G42+'2015-2016'!G42)</f>
        <v>1</v>
      </c>
      <c r="H102" s="97">
        <f>SUM('2012-2013'!H42+'2013-2014'!H42+'2014-2015'!H42+'2015-2016'!H42)</f>
        <v>2</v>
      </c>
      <c r="I102" s="98">
        <f>SUM('2012-2013'!I42+'2013-2014'!I42+'2014-2015'!I42+'2015-2016'!I42)</f>
        <v>3</v>
      </c>
      <c r="J102" s="97">
        <f t="shared" si="85"/>
        <v>0</v>
      </c>
      <c r="K102" s="98">
        <f t="shared" si="85"/>
        <v>0</v>
      </c>
      <c r="L102" s="97">
        <f>SUM('2012-2013'!J42+'2013-2014'!J42+'2014-2015'!J42)</f>
        <v>1</v>
      </c>
      <c r="M102" s="98">
        <f>SUM('2012-2013'!K42+'2013-2014'!K42+'2014-2015'!K42)</f>
        <v>0</v>
      </c>
      <c r="N102" s="97">
        <f>SUM('2012-2013'!N42+'2013-2014'!N42+'2014-2015'!N42)</f>
        <v>1</v>
      </c>
      <c r="O102" s="98">
        <f>SUM('2012-2013'!O42+'2013-2014'!O42+'2014-2015'!O42)</f>
        <v>1</v>
      </c>
      <c r="P102" s="97">
        <f>SUM('2012-2013'!L42+'2013-2014'!L42+'2014-2015'!L42+'2015-2016'!L42)</f>
        <v>1</v>
      </c>
      <c r="Q102" s="98">
        <f>SUM('2012-2013'!M42+'2013-2014'!M42+'2014-2015'!M42+'2015-2016'!M42)</f>
        <v>1</v>
      </c>
      <c r="R102" s="97">
        <f t="shared" si="85"/>
        <v>0</v>
      </c>
      <c r="S102" s="98">
        <f t="shared" si="85"/>
        <v>0</v>
      </c>
      <c r="T102" s="97">
        <f t="shared" si="85"/>
        <v>0</v>
      </c>
      <c r="U102" s="98">
        <f t="shared" si="85"/>
        <v>0</v>
      </c>
      <c r="V102" s="97">
        <f t="shared" si="85"/>
        <v>0</v>
      </c>
      <c r="W102" s="98">
        <f t="shared" si="85"/>
        <v>0</v>
      </c>
      <c r="X102" s="97">
        <f t="shared" si="85"/>
        <v>0</v>
      </c>
      <c r="Y102" s="98">
        <f t="shared" si="85"/>
        <v>0</v>
      </c>
      <c r="Z102" s="97">
        <f t="shared" si="85"/>
        <v>0</v>
      </c>
      <c r="AA102" s="98">
        <f t="shared" si="85"/>
        <v>0</v>
      </c>
      <c r="AB102" s="97">
        <f t="shared" si="85"/>
        <v>0</v>
      </c>
      <c r="AC102" s="98">
        <f t="shared" si="85"/>
        <v>0</v>
      </c>
      <c r="AD102" s="97">
        <f t="shared" si="85"/>
        <v>0</v>
      </c>
      <c r="AE102" s="98">
        <f t="shared" si="85"/>
        <v>0</v>
      </c>
      <c r="AF102" s="97">
        <f>SUM('2012-2013'!P42)</f>
        <v>0</v>
      </c>
      <c r="AG102" s="98">
        <f>SUM('2012-2013'!Q42)</f>
        <v>0</v>
      </c>
      <c r="AH102" s="97">
        <f t="shared" si="85"/>
        <v>0</v>
      </c>
      <c r="AI102" s="98">
        <f t="shared" si="85"/>
        <v>0</v>
      </c>
      <c r="AJ102" s="97">
        <f t="shared" si="85"/>
        <v>0</v>
      </c>
      <c r="AK102" s="98">
        <f t="shared" si="85"/>
        <v>0</v>
      </c>
      <c r="AL102" s="97">
        <f t="shared" si="85"/>
        <v>0</v>
      </c>
      <c r="AM102" s="98">
        <f t="shared" si="85"/>
        <v>0</v>
      </c>
      <c r="AN102" s="97">
        <f>SUM('2013-2014'!B42+'2014-2015'!B42+'2015-2016'!B42)</f>
        <v>1</v>
      </c>
      <c r="AO102" s="98">
        <f>SUM('2013-2014'!C42+'2014-2015'!C42+'2015-2016'!C42)</f>
        <v>0</v>
      </c>
      <c r="AP102" s="97">
        <f t="shared" si="85"/>
        <v>0</v>
      </c>
      <c r="AQ102" s="98">
        <f t="shared" si="85"/>
        <v>0</v>
      </c>
      <c r="AR102" s="97">
        <f t="shared" si="85"/>
        <v>0</v>
      </c>
      <c r="AS102" s="98">
        <f t="shared" si="85"/>
        <v>0</v>
      </c>
      <c r="AT102" s="97">
        <f>SUM('2012-2013'!R42+'2013-2014'!R42+'2014-2015'!R42+'2015-2016'!R42)</f>
        <v>0</v>
      </c>
      <c r="AU102" s="98">
        <f>SUM('2012-2013'!S42+'2013-2014'!S42+'2014-2015'!S42+'2015-2016'!S42)</f>
        <v>2</v>
      </c>
      <c r="AV102" s="99"/>
      <c r="AW102" s="100"/>
      <c r="AX102" s="99"/>
      <c r="AY102" s="100"/>
      <c r="AZ102" s="97">
        <f>SUM('2013-2014'!P42)</f>
        <v>0</v>
      </c>
      <c r="BA102" s="98">
        <f>SUM('2013-2014'!Q42)</f>
        <v>1</v>
      </c>
      <c r="BB102" s="97">
        <f>SUM('2014-2015'!P42+'2015-2016'!P42)</f>
        <v>1</v>
      </c>
      <c r="BC102" s="98">
        <f>SUM('2014-2015'!Q42+'2015-2016'!Q42)</f>
        <v>0</v>
      </c>
      <c r="BD102" s="97">
        <f>SUM('2015-2016'!N42)</f>
        <v>0</v>
      </c>
      <c r="BE102" s="98">
        <f>SUM('2015-2016'!O42)</f>
        <v>0</v>
      </c>
      <c r="BF102" s="97">
        <f>SUM('2015-2016'!J42)</f>
        <v>0</v>
      </c>
      <c r="BG102" s="98">
        <f>SUM('2015-2016'!K42)</f>
        <v>0</v>
      </c>
      <c r="BH102" s="116" t="s">
        <v>10</v>
      </c>
      <c r="BI102" s="102"/>
      <c r="BJ102" s="103"/>
      <c r="BK102" s="103"/>
      <c r="BL102" s="103"/>
      <c r="BM102" s="103"/>
      <c r="BN102" s="103"/>
      <c r="BO102" s="103"/>
    </row>
    <row r="103" spans="1:67" s="91" customFormat="1" ht="16.5" customHeight="1">
      <c r="A103" s="278"/>
      <c r="B103" s="271">
        <f>SUM(B102:C102)</f>
        <v>0</v>
      </c>
      <c r="C103" s="272"/>
      <c r="D103" s="271">
        <f>SUM(D102:E102)</f>
        <v>7</v>
      </c>
      <c r="E103" s="272"/>
      <c r="F103" s="271">
        <f>SUM(F102:G102)</f>
        <v>2</v>
      </c>
      <c r="G103" s="272"/>
      <c r="H103" s="271">
        <f>SUM(H102:I102)</f>
        <v>5</v>
      </c>
      <c r="I103" s="272"/>
      <c r="J103" s="271">
        <f>SUM(J102:K102)</f>
        <v>0</v>
      </c>
      <c r="K103" s="272"/>
      <c r="L103" s="271">
        <f>SUM(L102:M102)</f>
        <v>1</v>
      </c>
      <c r="M103" s="272"/>
      <c r="N103" s="271">
        <f>SUM(N102:O102)</f>
        <v>2</v>
      </c>
      <c r="O103" s="272"/>
      <c r="P103" s="271">
        <f>SUM(P102:Q102)</f>
        <v>2</v>
      </c>
      <c r="Q103" s="272"/>
      <c r="R103" s="271">
        <f>SUM(R102:S102)</f>
        <v>0</v>
      </c>
      <c r="S103" s="272"/>
      <c r="T103" s="271">
        <f>SUM(T102:U102)</f>
        <v>0</v>
      </c>
      <c r="U103" s="272"/>
      <c r="V103" s="271">
        <f>SUM(V102:W102)</f>
        <v>0</v>
      </c>
      <c r="W103" s="272"/>
      <c r="X103" s="271">
        <f>SUM(X102:Y102)</f>
        <v>0</v>
      </c>
      <c r="Y103" s="272"/>
      <c r="Z103" s="271">
        <f>SUM(Z102:AA102)</f>
        <v>0</v>
      </c>
      <c r="AA103" s="272"/>
      <c r="AB103" s="271">
        <f>SUM(AB102:AC102)</f>
        <v>0</v>
      </c>
      <c r="AC103" s="272"/>
      <c r="AD103" s="271">
        <f>SUM(AD102:AE102)</f>
        <v>0</v>
      </c>
      <c r="AE103" s="272"/>
      <c r="AF103" s="271">
        <f>SUM(AF102:AG102)</f>
        <v>0</v>
      </c>
      <c r="AG103" s="272"/>
      <c r="AH103" s="271">
        <f>SUM(AH102:AI102)</f>
        <v>0</v>
      </c>
      <c r="AI103" s="272"/>
      <c r="AJ103" s="271">
        <f>SUM(AJ102:AK102)</f>
        <v>0</v>
      </c>
      <c r="AK103" s="272"/>
      <c r="AL103" s="271">
        <f>SUM(AL102:AM102)</f>
        <v>0</v>
      </c>
      <c r="AM103" s="272"/>
      <c r="AN103" s="271">
        <f>SUM(AN102:AO102)</f>
        <v>1</v>
      </c>
      <c r="AO103" s="272"/>
      <c r="AP103" s="271">
        <f>SUM(AP102:AQ102)</f>
        <v>0</v>
      </c>
      <c r="AQ103" s="272"/>
      <c r="AR103" s="271">
        <f>SUM(AR102:AS102)</f>
        <v>0</v>
      </c>
      <c r="AS103" s="272"/>
      <c r="AT103" s="271">
        <f>SUM(AT102:AU102)</f>
        <v>2</v>
      </c>
      <c r="AU103" s="272"/>
      <c r="AV103" s="105"/>
      <c r="AW103" s="106"/>
      <c r="AX103" s="105"/>
      <c r="AY103" s="106"/>
      <c r="AZ103" s="271">
        <f>SUM(AZ102:BA102)</f>
        <v>1</v>
      </c>
      <c r="BA103" s="272"/>
      <c r="BB103" s="271">
        <f>SUM(BB102:BC102)</f>
        <v>1</v>
      </c>
      <c r="BC103" s="272"/>
      <c r="BD103" s="271">
        <f>SUM(BD102:BE102)</f>
        <v>0</v>
      </c>
      <c r="BE103" s="272"/>
      <c r="BF103" s="271">
        <f>SUM(BF102:BG102)</f>
        <v>0</v>
      </c>
      <c r="BG103" s="272"/>
      <c r="BH103" s="117" t="s">
        <v>14</v>
      </c>
      <c r="BI103" s="108">
        <f>SUM(B103:BG103)</f>
        <v>24</v>
      </c>
      <c r="BJ103" s="90"/>
      <c r="BK103" s="90"/>
      <c r="BL103" s="90"/>
      <c r="BM103" s="90"/>
      <c r="BN103" s="90"/>
      <c r="BO103" s="90"/>
    </row>
    <row r="104" spans="1:67" s="91" customFormat="1" ht="16.5" customHeight="1">
      <c r="A104" s="276" t="s">
        <v>73</v>
      </c>
      <c r="B104" s="84">
        <v>0</v>
      </c>
      <c r="C104" s="85">
        <v>0</v>
      </c>
      <c r="D104" s="159">
        <f>SUM('2013-2014'!D32)</f>
        <v>0</v>
      </c>
      <c r="E104" s="160">
        <f>SUM('2013-2014'!E32)</f>
        <v>0</v>
      </c>
      <c r="F104" s="159">
        <f>SUM('2013-2014'!F32)</f>
        <v>0</v>
      </c>
      <c r="G104" s="160">
        <f>SUM('2013-2014'!G32)</f>
        <v>0</v>
      </c>
      <c r="H104" s="159">
        <f>SUM('2013-2014'!H32)</f>
        <v>0</v>
      </c>
      <c r="I104" s="160">
        <f>SUM('2013-2014'!I32)</f>
        <v>0</v>
      </c>
      <c r="J104" s="84">
        <v>0</v>
      </c>
      <c r="K104" s="85">
        <v>0</v>
      </c>
      <c r="L104" s="84">
        <f>SUM('2013-2014'!J32)</f>
        <v>2</v>
      </c>
      <c r="M104" s="85">
        <f>SUM('2013-2014'!K32)</f>
        <v>0</v>
      </c>
      <c r="N104" s="84">
        <f>SUM('2013-2014'!N32)</f>
        <v>0</v>
      </c>
      <c r="O104" s="85">
        <f>SUM('2013-2014'!O32)</f>
        <v>0</v>
      </c>
      <c r="P104" s="159">
        <f>SUM('2013-2014'!L32)</f>
        <v>0</v>
      </c>
      <c r="Q104" s="160">
        <f>SUM('2013-2014'!M32)</f>
        <v>0</v>
      </c>
      <c r="R104" s="84">
        <v>0</v>
      </c>
      <c r="S104" s="85">
        <v>0</v>
      </c>
      <c r="T104" s="84">
        <v>0</v>
      </c>
      <c r="U104" s="85">
        <v>0</v>
      </c>
      <c r="V104" s="84">
        <v>0</v>
      </c>
      <c r="W104" s="85">
        <v>0</v>
      </c>
      <c r="X104" s="84">
        <v>0</v>
      </c>
      <c r="Y104" s="85">
        <v>0</v>
      </c>
      <c r="Z104" s="84">
        <v>0</v>
      </c>
      <c r="AA104" s="85">
        <v>0</v>
      </c>
      <c r="AB104" s="84">
        <v>0</v>
      </c>
      <c r="AC104" s="85">
        <v>0</v>
      </c>
      <c r="AD104" s="84">
        <v>0</v>
      </c>
      <c r="AE104" s="85">
        <v>0</v>
      </c>
      <c r="AF104" s="84">
        <v>0</v>
      </c>
      <c r="AG104" s="85">
        <v>0</v>
      </c>
      <c r="AH104" s="84">
        <v>0</v>
      </c>
      <c r="AI104" s="85">
        <v>0</v>
      </c>
      <c r="AJ104" s="84">
        <v>0</v>
      </c>
      <c r="AK104" s="85">
        <v>0</v>
      </c>
      <c r="AL104" s="84">
        <v>0</v>
      </c>
      <c r="AM104" s="85">
        <v>0</v>
      </c>
      <c r="AN104" s="159">
        <f>SUM('2013-2014'!B32)</f>
        <v>0</v>
      </c>
      <c r="AO104" s="160">
        <f>SUM('2013-2014'!C32)</f>
        <v>0</v>
      </c>
      <c r="AP104" s="84">
        <v>0</v>
      </c>
      <c r="AQ104" s="85">
        <v>0</v>
      </c>
      <c r="AR104" s="84">
        <v>0</v>
      </c>
      <c r="AS104" s="85">
        <v>0</v>
      </c>
      <c r="AT104" s="159">
        <f>SUM('2013-2014'!R32)</f>
        <v>1</v>
      </c>
      <c r="AU104" s="160">
        <f>SUM('2013-2014'!S32)</f>
        <v>1</v>
      </c>
      <c r="AV104" s="84">
        <v>0</v>
      </c>
      <c r="AW104" s="85">
        <v>0</v>
      </c>
      <c r="AX104" s="159">
        <f>SUM('2013-2014'!T32)</f>
        <v>1</v>
      </c>
      <c r="AY104" s="160">
        <f>SUM('2013-2014'!U32)</f>
        <v>0</v>
      </c>
      <c r="AZ104" s="86"/>
      <c r="BA104" s="87"/>
      <c r="BB104" s="159">
        <v>0</v>
      </c>
      <c r="BC104" s="160">
        <v>0</v>
      </c>
      <c r="BD104" s="159">
        <v>0</v>
      </c>
      <c r="BE104" s="160">
        <v>0</v>
      </c>
      <c r="BF104" s="159">
        <v>0</v>
      </c>
      <c r="BG104" s="160">
        <v>0</v>
      </c>
      <c r="BH104" s="118" t="s">
        <v>8</v>
      </c>
      <c r="BI104" s="89"/>
      <c r="BJ104" s="90"/>
      <c r="BK104" s="90"/>
      <c r="BL104" s="90"/>
      <c r="BM104" s="90"/>
      <c r="BN104" s="90"/>
      <c r="BO104" s="90"/>
    </row>
    <row r="105" spans="1:67" s="91" customFormat="1" ht="16.5" customHeight="1">
      <c r="A105" s="277"/>
      <c r="B105" s="92">
        <v>0</v>
      </c>
      <c r="C105" s="93">
        <v>0</v>
      </c>
      <c r="D105" s="166">
        <f>SUM('2013-2014'!D33)</f>
        <v>0</v>
      </c>
      <c r="E105" s="167">
        <f>SUM('2013-2014'!E33)</f>
        <v>0</v>
      </c>
      <c r="F105" s="166">
        <f>SUM('2013-2014'!F33)</f>
        <v>0</v>
      </c>
      <c r="G105" s="167">
        <f>SUM('2013-2014'!G33)</f>
        <v>1</v>
      </c>
      <c r="H105" s="166">
        <f>SUM('2013-2014'!H33)</f>
        <v>0</v>
      </c>
      <c r="I105" s="167">
        <f>SUM('2013-2014'!I33)</f>
        <v>0</v>
      </c>
      <c r="J105" s="92">
        <v>0</v>
      </c>
      <c r="K105" s="93">
        <v>0</v>
      </c>
      <c r="L105" s="92">
        <f>SUM('2013-2014'!J33)</f>
        <v>0</v>
      </c>
      <c r="M105" s="93">
        <f>SUM('2013-2014'!K33)</f>
        <v>0</v>
      </c>
      <c r="N105" s="92">
        <f>SUM('2013-2014'!N33)</f>
        <v>0</v>
      </c>
      <c r="O105" s="93">
        <f>SUM('2013-2014'!O33)</f>
        <v>0</v>
      </c>
      <c r="P105" s="166">
        <f>SUM('2013-2014'!L33)</f>
        <v>0</v>
      </c>
      <c r="Q105" s="167">
        <f>SUM('2013-2014'!M33)</f>
        <v>0</v>
      </c>
      <c r="R105" s="92">
        <v>0</v>
      </c>
      <c r="S105" s="93">
        <v>0</v>
      </c>
      <c r="T105" s="92">
        <v>0</v>
      </c>
      <c r="U105" s="93">
        <v>0</v>
      </c>
      <c r="V105" s="92">
        <v>0</v>
      </c>
      <c r="W105" s="93">
        <v>0</v>
      </c>
      <c r="X105" s="92">
        <v>0</v>
      </c>
      <c r="Y105" s="93">
        <v>0</v>
      </c>
      <c r="Z105" s="92">
        <v>0</v>
      </c>
      <c r="AA105" s="93">
        <v>0</v>
      </c>
      <c r="AB105" s="92">
        <v>0</v>
      </c>
      <c r="AC105" s="93">
        <v>0</v>
      </c>
      <c r="AD105" s="92">
        <v>0</v>
      </c>
      <c r="AE105" s="93">
        <v>0</v>
      </c>
      <c r="AF105" s="92">
        <v>0</v>
      </c>
      <c r="AG105" s="93">
        <v>0</v>
      </c>
      <c r="AH105" s="92">
        <v>0</v>
      </c>
      <c r="AI105" s="93">
        <v>0</v>
      </c>
      <c r="AJ105" s="92">
        <v>0</v>
      </c>
      <c r="AK105" s="93">
        <v>0</v>
      </c>
      <c r="AL105" s="92">
        <v>0</v>
      </c>
      <c r="AM105" s="93">
        <v>0</v>
      </c>
      <c r="AN105" s="166">
        <f>SUM('2013-2014'!B33)</f>
        <v>0</v>
      </c>
      <c r="AO105" s="167">
        <f>SUM('2013-2014'!C33)</f>
        <v>0</v>
      </c>
      <c r="AP105" s="92">
        <v>0</v>
      </c>
      <c r="AQ105" s="93">
        <v>0</v>
      </c>
      <c r="AR105" s="92">
        <v>0</v>
      </c>
      <c r="AS105" s="93">
        <v>0</v>
      </c>
      <c r="AT105" s="166">
        <f>SUM('2013-2014'!R33)</f>
        <v>0</v>
      </c>
      <c r="AU105" s="167">
        <f>SUM('2013-2014'!S33)</f>
        <v>0</v>
      </c>
      <c r="AV105" s="92">
        <v>0</v>
      </c>
      <c r="AW105" s="93">
        <v>0</v>
      </c>
      <c r="AX105" s="166">
        <f>SUM('2013-2014'!T33)</f>
        <v>0</v>
      </c>
      <c r="AY105" s="167">
        <f>SUM('2013-2014'!U33)</f>
        <v>0</v>
      </c>
      <c r="AZ105" s="94">
        <v>0</v>
      </c>
      <c r="BA105" s="95">
        <v>0</v>
      </c>
      <c r="BB105" s="166">
        <v>0</v>
      </c>
      <c r="BC105" s="167">
        <v>0</v>
      </c>
      <c r="BD105" s="166">
        <v>0</v>
      </c>
      <c r="BE105" s="167">
        <v>0</v>
      </c>
      <c r="BF105" s="166">
        <v>0</v>
      </c>
      <c r="BG105" s="167">
        <v>0</v>
      </c>
      <c r="BH105" s="118" t="s">
        <v>9</v>
      </c>
      <c r="BI105" s="96"/>
      <c r="BJ105" s="90"/>
      <c r="BK105" s="90"/>
      <c r="BL105" s="90"/>
      <c r="BM105" s="90"/>
      <c r="BN105" s="90"/>
      <c r="BO105" s="90"/>
    </row>
    <row r="106" spans="1:67" s="104" customFormat="1" ht="16.5" customHeight="1">
      <c r="A106" s="277"/>
      <c r="B106" s="97">
        <f aca="true" t="shared" si="86" ref="B106:AQ106">SUM(B104:B105)</f>
        <v>0</v>
      </c>
      <c r="C106" s="98">
        <f t="shared" si="86"/>
        <v>0</v>
      </c>
      <c r="D106" s="171">
        <f>SUM('2013-2014'!D34)</f>
        <v>0</v>
      </c>
      <c r="E106" s="172">
        <f>SUM('2013-2014'!E34)</f>
        <v>0</v>
      </c>
      <c r="F106" s="171">
        <f>SUM('2013-2014'!F34)</f>
        <v>0</v>
      </c>
      <c r="G106" s="172">
        <f>SUM('2013-2014'!G34)</f>
        <v>1</v>
      </c>
      <c r="H106" s="171">
        <f>SUM('2013-2014'!H34)</f>
        <v>0</v>
      </c>
      <c r="I106" s="172">
        <f>SUM('2013-2014'!I34)</f>
        <v>0</v>
      </c>
      <c r="J106" s="97">
        <f t="shared" si="86"/>
        <v>0</v>
      </c>
      <c r="K106" s="98">
        <f t="shared" si="86"/>
        <v>0</v>
      </c>
      <c r="L106" s="97">
        <f>SUM('2013-2014'!J34)</f>
        <v>2</v>
      </c>
      <c r="M106" s="98">
        <f>SUM('2013-2014'!K34)</f>
        <v>0</v>
      </c>
      <c r="N106" s="97">
        <f>SUM('2013-2014'!N34)</f>
        <v>0</v>
      </c>
      <c r="O106" s="98">
        <f>SUM('2013-2014'!O34)</f>
        <v>0</v>
      </c>
      <c r="P106" s="171">
        <f>SUM('2013-2014'!L34)</f>
        <v>0</v>
      </c>
      <c r="Q106" s="172">
        <f>SUM('2013-2014'!M34)</f>
        <v>0</v>
      </c>
      <c r="R106" s="97">
        <f t="shared" si="86"/>
        <v>0</v>
      </c>
      <c r="S106" s="98">
        <f t="shared" si="86"/>
        <v>0</v>
      </c>
      <c r="T106" s="97">
        <f t="shared" si="86"/>
        <v>0</v>
      </c>
      <c r="U106" s="98">
        <f t="shared" si="86"/>
        <v>0</v>
      </c>
      <c r="V106" s="97">
        <f t="shared" si="86"/>
        <v>0</v>
      </c>
      <c r="W106" s="98">
        <f t="shared" si="86"/>
        <v>0</v>
      </c>
      <c r="X106" s="97">
        <f t="shared" si="86"/>
        <v>0</v>
      </c>
      <c r="Y106" s="98">
        <f t="shared" si="86"/>
        <v>0</v>
      </c>
      <c r="Z106" s="97">
        <f t="shared" si="86"/>
        <v>0</v>
      </c>
      <c r="AA106" s="98">
        <f t="shared" si="86"/>
        <v>0</v>
      </c>
      <c r="AB106" s="97">
        <f t="shared" si="86"/>
        <v>0</v>
      </c>
      <c r="AC106" s="98">
        <f t="shared" si="86"/>
        <v>0</v>
      </c>
      <c r="AD106" s="97">
        <f t="shared" si="86"/>
        <v>0</v>
      </c>
      <c r="AE106" s="98">
        <f t="shared" si="86"/>
        <v>0</v>
      </c>
      <c r="AF106" s="97">
        <f t="shared" si="86"/>
        <v>0</v>
      </c>
      <c r="AG106" s="98">
        <f t="shared" si="86"/>
        <v>0</v>
      </c>
      <c r="AH106" s="97">
        <f t="shared" si="86"/>
        <v>0</v>
      </c>
      <c r="AI106" s="98">
        <f t="shared" si="86"/>
        <v>0</v>
      </c>
      <c r="AJ106" s="97">
        <f t="shared" si="86"/>
        <v>0</v>
      </c>
      <c r="AK106" s="98">
        <f t="shared" si="86"/>
        <v>0</v>
      </c>
      <c r="AL106" s="97">
        <f t="shared" si="86"/>
        <v>0</v>
      </c>
      <c r="AM106" s="98">
        <f t="shared" si="86"/>
        <v>0</v>
      </c>
      <c r="AN106" s="171">
        <f>SUM('2013-2014'!B34)</f>
        <v>0</v>
      </c>
      <c r="AO106" s="172">
        <f>SUM('2013-2014'!C34)</f>
        <v>0</v>
      </c>
      <c r="AP106" s="97">
        <f t="shared" si="86"/>
        <v>0</v>
      </c>
      <c r="AQ106" s="98">
        <f t="shared" si="86"/>
        <v>0</v>
      </c>
      <c r="AR106" s="97">
        <v>0</v>
      </c>
      <c r="AS106" s="98">
        <v>0</v>
      </c>
      <c r="AT106" s="171">
        <f>SUM('2013-2014'!R34)</f>
        <v>1</v>
      </c>
      <c r="AU106" s="172">
        <f>SUM('2013-2014'!S34)</f>
        <v>1</v>
      </c>
      <c r="AV106" s="97">
        <v>0</v>
      </c>
      <c r="AW106" s="98">
        <v>0</v>
      </c>
      <c r="AX106" s="171">
        <f>SUM('2013-2014'!T34)</f>
        <v>1</v>
      </c>
      <c r="AY106" s="172">
        <f>SUM('2013-2014'!U34)</f>
        <v>0</v>
      </c>
      <c r="AZ106" s="99"/>
      <c r="BA106" s="100"/>
      <c r="BB106" s="171">
        <v>0</v>
      </c>
      <c r="BC106" s="172">
        <v>0</v>
      </c>
      <c r="BD106" s="171">
        <v>0</v>
      </c>
      <c r="BE106" s="172">
        <v>0</v>
      </c>
      <c r="BF106" s="171">
        <v>0</v>
      </c>
      <c r="BG106" s="172">
        <v>0</v>
      </c>
      <c r="BH106" s="116" t="s">
        <v>10</v>
      </c>
      <c r="BI106" s="102"/>
      <c r="BJ106" s="103"/>
      <c r="BK106" s="103"/>
      <c r="BL106" s="103"/>
      <c r="BM106" s="103"/>
      <c r="BN106" s="103"/>
      <c r="BO106" s="103"/>
    </row>
    <row r="107" spans="1:67" s="91" customFormat="1" ht="16.5" customHeight="1">
      <c r="A107" s="278"/>
      <c r="B107" s="271">
        <f>SUM(B106:C106)</f>
        <v>0</v>
      </c>
      <c r="C107" s="272"/>
      <c r="D107" s="263">
        <f>SUM(D106:E106)</f>
        <v>0</v>
      </c>
      <c r="E107" s="264"/>
      <c r="F107" s="263">
        <f>SUM(F106:G106)</f>
        <v>1</v>
      </c>
      <c r="G107" s="264"/>
      <c r="H107" s="263">
        <f>SUM(H106:I106)</f>
        <v>0</v>
      </c>
      <c r="I107" s="264"/>
      <c r="J107" s="271">
        <f>SUM(J106:K106)</f>
        <v>0</v>
      </c>
      <c r="K107" s="272"/>
      <c r="L107" s="271">
        <f>SUM(L106:M106)</f>
        <v>2</v>
      </c>
      <c r="M107" s="272"/>
      <c r="N107" s="271">
        <f>SUM(N106:O106)</f>
        <v>0</v>
      </c>
      <c r="O107" s="272"/>
      <c r="P107" s="263">
        <f>SUM(P106:Q106)</f>
        <v>0</v>
      </c>
      <c r="Q107" s="264"/>
      <c r="R107" s="271">
        <f>SUM(R106:S106)</f>
        <v>0</v>
      </c>
      <c r="S107" s="272"/>
      <c r="T107" s="271">
        <f>SUM(T106:U106)</f>
        <v>0</v>
      </c>
      <c r="U107" s="272"/>
      <c r="V107" s="271">
        <f>SUM(V106:W106)</f>
        <v>0</v>
      </c>
      <c r="W107" s="272"/>
      <c r="X107" s="271">
        <f>SUM(X106:Y106)</f>
        <v>0</v>
      </c>
      <c r="Y107" s="272"/>
      <c r="Z107" s="271">
        <f>SUM(Z106:AA106)</f>
        <v>0</v>
      </c>
      <c r="AA107" s="272"/>
      <c r="AB107" s="271">
        <f>SUM(AB106:AC106)</f>
        <v>0</v>
      </c>
      <c r="AC107" s="272"/>
      <c r="AD107" s="271">
        <f>SUM(AD106:AE106)</f>
        <v>0</v>
      </c>
      <c r="AE107" s="272"/>
      <c r="AF107" s="271">
        <f>SUM(AF106:AG106)</f>
        <v>0</v>
      </c>
      <c r="AG107" s="272"/>
      <c r="AH107" s="271">
        <f>SUM(AH106:AI106)</f>
        <v>0</v>
      </c>
      <c r="AI107" s="272"/>
      <c r="AJ107" s="271">
        <f>SUM(AJ106:AK106)</f>
        <v>0</v>
      </c>
      <c r="AK107" s="272"/>
      <c r="AL107" s="271">
        <f>SUM(AL106:AM106)</f>
        <v>0</v>
      </c>
      <c r="AM107" s="272"/>
      <c r="AN107" s="263">
        <f>SUM(AN106:AO106)</f>
        <v>0</v>
      </c>
      <c r="AO107" s="264"/>
      <c r="AP107" s="271">
        <f>SUM(AP106:AQ106)</f>
        <v>0</v>
      </c>
      <c r="AQ107" s="272"/>
      <c r="AR107" s="271">
        <f>SUM(AR106:AS106)</f>
        <v>0</v>
      </c>
      <c r="AS107" s="272"/>
      <c r="AT107" s="263">
        <f>SUM(AT106:AU106)</f>
        <v>2</v>
      </c>
      <c r="AU107" s="264"/>
      <c r="AV107" s="271">
        <f>SUM(AV106:AW106)</f>
        <v>0</v>
      </c>
      <c r="AW107" s="272"/>
      <c r="AX107" s="263">
        <f>SUM(AX106:AY106)</f>
        <v>1</v>
      </c>
      <c r="AY107" s="264"/>
      <c r="AZ107" s="105"/>
      <c r="BA107" s="106"/>
      <c r="BB107" s="263">
        <f>SUM(BB106:BC106)</f>
        <v>0</v>
      </c>
      <c r="BC107" s="264"/>
      <c r="BD107" s="263">
        <f>SUM(BD106:BE106)</f>
        <v>0</v>
      </c>
      <c r="BE107" s="264"/>
      <c r="BF107" s="263">
        <f>SUM(BF106:BG106)</f>
        <v>0</v>
      </c>
      <c r="BG107" s="264"/>
      <c r="BH107" s="117" t="s">
        <v>14</v>
      </c>
      <c r="BI107" s="108">
        <f>SUM(B107:BG107)</f>
        <v>6</v>
      </c>
      <c r="BJ107" s="90"/>
      <c r="BK107" s="90"/>
      <c r="BL107" s="90"/>
      <c r="BM107" s="90"/>
      <c r="BN107" s="90"/>
      <c r="BO107" s="90"/>
    </row>
    <row r="108" spans="1:67" s="91" customFormat="1" ht="16.5" customHeight="1">
      <c r="A108" s="276" t="s">
        <v>75</v>
      </c>
      <c r="B108" s="84">
        <v>0</v>
      </c>
      <c r="C108" s="85">
        <v>0</v>
      </c>
      <c r="D108" s="84">
        <f>SUM('2014-2015'!D32+'2015-2016'!D32)</f>
        <v>0</v>
      </c>
      <c r="E108" s="85">
        <f>SUM('2014-2015'!E32+'2015-2016'!E32)</f>
        <v>0</v>
      </c>
      <c r="F108" s="84">
        <f>SUM('2014-2015'!F32+'2015-2016'!F32)</f>
        <v>0</v>
      </c>
      <c r="G108" s="85">
        <f>SUM('2014-2015'!G32+'2015-2016'!G32)</f>
        <v>1</v>
      </c>
      <c r="H108" s="84">
        <f>SUM('2014-2015'!H32+'2015-2016'!H32)</f>
        <v>0</v>
      </c>
      <c r="I108" s="85">
        <f>SUM('2014-2015'!I32+'2015-2016'!I32)</f>
        <v>0</v>
      </c>
      <c r="J108" s="84">
        <v>0</v>
      </c>
      <c r="K108" s="85">
        <v>0</v>
      </c>
      <c r="L108" s="84">
        <f>SUM('2014-2015'!J32)</f>
        <v>1</v>
      </c>
      <c r="M108" s="85">
        <f>SUM('2014-2015'!K32)</f>
        <v>0</v>
      </c>
      <c r="N108" s="84">
        <f>SUM('2014-2015'!N32)</f>
        <v>0</v>
      </c>
      <c r="O108" s="85">
        <f>SUM('2013-2014'!O32)</f>
        <v>0</v>
      </c>
      <c r="P108" s="84">
        <f>SUM('2014-2015'!L32+'2015-2016'!L32)</f>
        <v>0</v>
      </c>
      <c r="Q108" s="85">
        <f>SUM('2014-2015'!M32+'2015-2016'!M32)</f>
        <v>0</v>
      </c>
      <c r="R108" s="84">
        <v>0</v>
      </c>
      <c r="S108" s="85">
        <v>0</v>
      </c>
      <c r="T108" s="84">
        <v>0</v>
      </c>
      <c r="U108" s="85">
        <v>0</v>
      </c>
      <c r="V108" s="84">
        <v>0</v>
      </c>
      <c r="W108" s="85">
        <v>0</v>
      </c>
      <c r="X108" s="84">
        <v>0</v>
      </c>
      <c r="Y108" s="85">
        <v>0</v>
      </c>
      <c r="Z108" s="84">
        <v>0</v>
      </c>
      <c r="AA108" s="85">
        <v>0</v>
      </c>
      <c r="AB108" s="84">
        <v>0</v>
      </c>
      <c r="AC108" s="85">
        <v>0</v>
      </c>
      <c r="AD108" s="84">
        <v>0</v>
      </c>
      <c r="AE108" s="85">
        <v>0</v>
      </c>
      <c r="AF108" s="84">
        <v>0</v>
      </c>
      <c r="AG108" s="85">
        <v>0</v>
      </c>
      <c r="AH108" s="84">
        <v>0</v>
      </c>
      <c r="AI108" s="85">
        <v>0</v>
      </c>
      <c r="AJ108" s="84">
        <v>0</v>
      </c>
      <c r="AK108" s="85">
        <v>0</v>
      </c>
      <c r="AL108" s="84">
        <v>0</v>
      </c>
      <c r="AM108" s="85">
        <v>0</v>
      </c>
      <c r="AN108" s="84">
        <f>SUM('2014-2015'!B32+'2015-2016'!B32)</f>
        <v>3</v>
      </c>
      <c r="AO108" s="85">
        <f>SUM('2014-2015'!C32+'2015-2016'!C32)</f>
        <v>0</v>
      </c>
      <c r="AP108" s="84">
        <v>0</v>
      </c>
      <c r="AQ108" s="85">
        <v>0</v>
      </c>
      <c r="AR108" s="84">
        <v>0</v>
      </c>
      <c r="AS108" s="85">
        <v>0</v>
      </c>
      <c r="AT108" s="84">
        <f>SUM('2014-2015'!R32+'2015-2016'!R32)</f>
        <v>1</v>
      </c>
      <c r="AU108" s="85">
        <f>SUM('2014-2015'!S32+'2015-2016'!S32)</f>
        <v>0</v>
      </c>
      <c r="AV108" s="84">
        <v>0</v>
      </c>
      <c r="AW108" s="85">
        <v>0</v>
      </c>
      <c r="AX108" s="84">
        <f>SUM('2014-2015'!T32+'2015-2016'!T32)</f>
        <v>0</v>
      </c>
      <c r="AY108" s="85">
        <f>SUM('2014-2015'!U32+'2015-2016'!U32)</f>
        <v>1</v>
      </c>
      <c r="AZ108" s="84">
        <v>0</v>
      </c>
      <c r="BA108" s="85">
        <v>0</v>
      </c>
      <c r="BB108" s="86"/>
      <c r="BC108" s="87"/>
      <c r="BD108" s="84">
        <f>SUM('2015-2016'!N32)</f>
        <v>1</v>
      </c>
      <c r="BE108" s="85">
        <f>SUM('2015-2016'!O32)</f>
        <v>0</v>
      </c>
      <c r="BF108" s="84">
        <f>SUM('2015-2016'!J32)</f>
        <v>0</v>
      </c>
      <c r="BG108" s="85">
        <f>SUM('2015-2016'!K32)</f>
        <v>0</v>
      </c>
      <c r="BH108" s="118" t="s">
        <v>8</v>
      </c>
      <c r="BI108" s="89"/>
      <c r="BJ108" s="90"/>
      <c r="BK108" s="90"/>
      <c r="BL108" s="90"/>
      <c r="BM108" s="90"/>
      <c r="BN108" s="90"/>
      <c r="BO108" s="90"/>
    </row>
    <row r="109" spans="1:67" s="91" customFormat="1" ht="16.5" customHeight="1">
      <c r="A109" s="277"/>
      <c r="B109" s="92">
        <v>0</v>
      </c>
      <c r="C109" s="93">
        <v>0</v>
      </c>
      <c r="D109" s="92">
        <f>SUM('2014-2015'!D33+'2015-2016'!D33)</f>
        <v>0</v>
      </c>
      <c r="E109" s="93">
        <f>SUM('2014-2015'!E33+'2015-2016'!E33)</f>
        <v>0</v>
      </c>
      <c r="F109" s="92">
        <f>SUM('2014-2015'!F33+'2015-2016'!F33)</f>
        <v>0</v>
      </c>
      <c r="G109" s="93">
        <f>SUM('2014-2015'!G33+'2015-2016'!G33)</f>
        <v>0</v>
      </c>
      <c r="H109" s="92">
        <f>SUM('2014-2015'!H33+'2015-2016'!H33)</f>
        <v>0</v>
      </c>
      <c r="I109" s="93">
        <f>SUM('2014-2015'!I33+'2015-2016'!I33)</f>
        <v>0</v>
      </c>
      <c r="J109" s="92">
        <v>0</v>
      </c>
      <c r="K109" s="93">
        <v>0</v>
      </c>
      <c r="L109" s="92">
        <f>SUM('2014-2015'!J33)</f>
        <v>0</v>
      </c>
      <c r="M109" s="93">
        <f>SUM('2014-2015'!K33)</f>
        <v>0</v>
      </c>
      <c r="N109" s="92">
        <f>SUM('2014-2015'!N33)</f>
        <v>0</v>
      </c>
      <c r="O109" s="93">
        <f>SUM('2013-2014'!O33)</f>
        <v>0</v>
      </c>
      <c r="P109" s="92">
        <f>SUM('2014-2015'!L33+'2015-2016'!L33)</f>
        <v>0</v>
      </c>
      <c r="Q109" s="93">
        <f>SUM('2014-2015'!M33+'2015-2016'!M33)</f>
        <v>0</v>
      </c>
      <c r="R109" s="92">
        <v>0</v>
      </c>
      <c r="S109" s="93">
        <v>0</v>
      </c>
      <c r="T109" s="92">
        <v>0</v>
      </c>
      <c r="U109" s="93">
        <v>0</v>
      </c>
      <c r="V109" s="92">
        <v>0</v>
      </c>
      <c r="W109" s="93">
        <v>0</v>
      </c>
      <c r="X109" s="92">
        <v>0</v>
      </c>
      <c r="Y109" s="93">
        <v>0</v>
      </c>
      <c r="Z109" s="92">
        <v>0</v>
      </c>
      <c r="AA109" s="93">
        <v>0</v>
      </c>
      <c r="AB109" s="92">
        <v>0</v>
      </c>
      <c r="AC109" s="93">
        <v>0</v>
      </c>
      <c r="AD109" s="92">
        <v>0</v>
      </c>
      <c r="AE109" s="93">
        <v>0</v>
      </c>
      <c r="AF109" s="92">
        <v>0</v>
      </c>
      <c r="AG109" s="93">
        <v>0</v>
      </c>
      <c r="AH109" s="92">
        <v>0</v>
      </c>
      <c r="AI109" s="93">
        <v>0</v>
      </c>
      <c r="AJ109" s="92">
        <v>0</v>
      </c>
      <c r="AK109" s="93">
        <v>0</v>
      </c>
      <c r="AL109" s="92">
        <v>0</v>
      </c>
      <c r="AM109" s="93">
        <v>0</v>
      </c>
      <c r="AN109" s="92">
        <f>SUM('2014-2015'!B33+'2015-2016'!B33)</f>
        <v>0</v>
      </c>
      <c r="AO109" s="93">
        <f>SUM('2014-2015'!C33+'2015-2016'!C33)</f>
        <v>0</v>
      </c>
      <c r="AP109" s="92">
        <v>0</v>
      </c>
      <c r="AQ109" s="93">
        <v>0</v>
      </c>
      <c r="AR109" s="92">
        <v>0</v>
      </c>
      <c r="AS109" s="93">
        <v>0</v>
      </c>
      <c r="AT109" s="92">
        <f>SUM('2014-2015'!R33+'2015-2016'!R33)</f>
        <v>0</v>
      </c>
      <c r="AU109" s="93">
        <f>SUM('2014-2015'!S33+'2015-2016'!S33)</f>
        <v>0</v>
      </c>
      <c r="AV109" s="92">
        <v>0</v>
      </c>
      <c r="AW109" s="93">
        <v>0</v>
      </c>
      <c r="AX109" s="92">
        <f>SUM('2014-2015'!T33+'2015-2016'!T33)</f>
        <v>0</v>
      </c>
      <c r="AY109" s="93">
        <f>SUM('2014-2015'!U33+'2015-2016'!U33)</f>
        <v>0</v>
      </c>
      <c r="AZ109" s="92">
        <v>0</v>
      </c>
      <c r="BA109" s="93">
        <v>0</v>
      </c>
      <c r="BB109" s="94">
        <v>0</v>
      </c>
      <c r="BC109" s="95">
        <v>0</v>
      </c>
      <c r="BD109" s="92">
        <f>SUM('2015-2016'!N33)</f>
        <v>0</v>
      </c>
      <c r="BE109" s="93">
        <f>SUM('2015-2016'!O33)</f>
        <v>0</v>
      </c>
      <c r="BF109" s="92">
        <f>SUM('2015-2016'!J33)</f>
        <v>0</v>
      </c>
      <c r="BG109" s="93">
        <f>SUM('2015-2016'!K33)</f>
        <v>0</v>
      </c>
      <c r="BH109" s="118" t="s">
        <v>9</v>
      </c>
      <c r="BI109" s="96"/>
      <c r="BJ109" s="90"/>
      <c r="BK109" s="90"/>
      <c r="BL109" s="90"/>
      <c r="BM109" s="90"/>
      <c r="BN109" s="90"/>
      <c r="BO109" s="90"/>
    </row>
    <row r="110" spans="1:67" s="104" customFormat="1" ht="16.5" customHeight="1">
      <c r="A110" s="277"/>
      <c r="B110" s="97">
        <f>SUM(B108:B109)</f>
        <v>0</v>
      </c>
      <c r="C110" s="98">
        <f>SUM(C108:C109)</f>
        <v>0</v>
      </c>
      <c r="D110" s="97">
        <f>SUM('2014-2015'!D34+'2015-2016'!D34)</f>
        <v>0</v>
      </c>
      <c r="E110" s="98">
        <f>SUM('2014-2015'!E34+'2015-2016'!E34)</f>
        <v>0</v>
      </c>
      <c r="F110" s="97">
        <f>SUM('2014-2015'!F34+'2015-2016'!F34)</f>
        <v>0</v>
      </c>
      <c r="G110" s="98">
        <f>SUM('2014-2015'!G34+'2015-2016'!G34)</f>
        <v>1</v>
      </c>
      <c r="H110" s="97">
        <f>SUM('2014-2015'!H34+'2015-2016'!H34)</f>
        <v>0</v>
      </c>
      <c r="I110" s="98">
        <f>SUM('2014-2015'!I34+'2015-2016'!I34)</f>
        <v>0</v>
      </c>
      <c r="J110" s="97">
        <f>SUM(J108:J109)</f>
        <v>0</v>
      </c>
      <c r="K110" s="98">
        <f>SUM(K108:K109)</f>
        <v>0</v>
      </c>
      <c r="L110" s="97">
        <f>SUM('2014-2015'!J34)</f>
        <v>1</v>
      </c>
      <c r="M110" s="98">
        <f>SUM('2014-2015'!K34)</f>
        <v>0</v>
      </c>
      <c r="N110" s="97">
        <f>SUM('2014-2015'!N34)</f>
        <v>0</v>
      </c>
      <c r="O110" s="98">
        <f>SUM('2013-2014'!O34)</f>
        <v>0</v>
      </c>
      <c r="P110" s="97">
        <f>SUM('2014-2015'!L34+'2015-2016'!L34)</f>
        <v>0</v>
      </c>
      <c r="Q110" s="98">
        <f>SUM('2014-2015'!M34+'2015-2016'!M34)</f>
        <v>0</v>
      </c>
      <c r="R110" s="97">
        <f aca="true" t="shared" si="87" ref="R110:AM110">SUM(R108:R109)</f>
        <v>0</v>
      </c>
      <c r="S110" s="98">
        <f t="shared" si="87"/>
        <v>0</v>
      </c>
      <c r="T110" s="97">
        <f t="shared" si="87"/>
        <v>0</v>
      </c>
      <c r="U110" s="98">
        <f t="shared" si="87"/>
        <v>0</v>
      </c>
      <c r="V110" s="97">
        <f t="shared" si="87"/>
        <v>0</v>
      </c>
      <c r="W110" s="98">
        <f t="shared" si="87"/>
        <v>0</v>
      </c>
      <c r="X110" s="97">
        <f t="shared" si="87"/>
        <v>0</v>
      </c>
      <c r="Y110" s="98">
        <f t="shared" si="87"/>
        <v>0</v>
      </c>
      <c r="Z110" s="97">
        <f t="shared" si="87"/>
        <v>0</v>
      </c>
      <c r="AA110" s="98">
        <f t="shared" si="87"/>
        <v>0</v>
      </c>
      <c r="AB110" s="97">
        <f t="shared" si="87"/>
        <v>0</v>
      </c>
      <c r="AC110" s="98">
        <f t="shared" si="87"/>
        <v>0</v>
      </c>
      <c r="AD110" s="97">
        <f t="shared" si="87"/>
        <v>0</v>
      </c>
      <c r="AE110" s="98">
        <f t="shared" si="87"/>
        <v>0</v>
      </c>
      <c r="AF110" s="97">
        <f t="shared" si="87"/>
        <v>0</v>
      </c>
      <c r="AG110" s="98">
        <f t="shared" si="87"/>
        <v>0</v>
      </c>
      <c r="AH110" s="97">
        <f t="shared" si="87"/>
        <v>0</v>
      </c>
      <c r="AI110" s="98">
        <f t="shared" si="87"/>
        <v>0</v>
      </c>
      <c r="AJ110" s="97">
        <f t="shared" si="87"/>
        <v>0</v>
      </c>
      <c r="AK110" s="98">
        <f t="shared" si="87"/>
        <v>0</v>
      </c>
      <c r="AL110" s="97">
        <f t="shared" si="87"/>
        <v>0</v>
      </c>
      <c r="AM110" s="98">
        <f t="shared" si="87"/>
        <v>0</v>
      </c>
      <c r="AN110" s="97">
        <f>SUM('2014-2015'!B34+'2015-2016'!B34)</f>
        <v>3</v>
      </c>
      <c r="AO110" s="98">
        <f>SUM('2014-2015'!C34+'2015-2016'!C34)</f>
        <v>0</v>
      </c>
      <c r="AP110" s="97">
        <f>SUM(AP108:AP109)</f>
        <v>0</v>
      </c>
      <c r="AQ110" s="98">
        <f>SUM(AQ108:AQ109)</f>
        <v>0</v>
      </c>
      <c r="AR110" s="97">
        <v>0</v>
      </c>
      <c r="AS110" s="98">
        <v>0</v>
      </c>
      <c r="AT110" s="97">
        <f>SUM('2014-2015'!R34+'2015-2016'!R34)</f>
        <v>1</v>
      </c>
      <c r="AU110" s="98">
        <f>SUM('2014-2015'!S34+'2015-2016'!S34)</f>
        <v>0</v>
      </c>
      <c r="AV110" s="97">
        <v>0</v>
      </c>
      <c r="AW110" s="98">
        <v>0</v>
      </c>
      <c r="AX110" s="97">
        <f>SUM('2014-2015'!T34+'2015-2016'!T34)</f>
        <v>0</v>
      </c>
      <c r="AY110" s="98">
        <f>SUM('2014-2015'!U34+'2015-2016'!U34)</f>
        <v>1</v>
      </c>
      <c r="AZ110" s="97">
        <v>0</v>
      </c>
      <c r="BA110" s="98">
        <v>0</v>
      </c>
      <c r="BB110" s="99"/>
      <c r="BC110" s="100"/>
      <c r="BD110" s="97">
        <f>SUM('2015-2016'!N34)</f>
        <v>1</v>
      </c>
      <c r="BE110" s="98">
        <f>SUM('2015-2016'!O34)</f>
        <v>0</v>
      </c>
      <c r="BF110" s="97">
        <f>SUM('2015-2016'!J34)</f>
        <v>0</v>
      </c>
      <c r="BG110" s="98">
        <f>SUM('2015-2016'!K34)</f>
        <v>0</v>
      </c>
      <c r="BH110" s="116" t="s">
        <v>10</v>
      </c>
      <c r="BI110" s="102"/>
      <c r="BJ110" s="103"/>
      <c r="BK110" s="103"/>
      <c r="BL110" s="103"/>
      <c r="BM110" s="103"/>
      <c r="BN110" s="103"/>
      <c r="BO110" s="103"/>
    </row>
    <row r="111" spans="1:67" s="91" customFormat="1" ht="16.5" customHeight="1">
      <c r="A111" s="278"/>
      <c r="B111" s="271">
        <f>SUM(B110:C110)</f>
        <v>0</v>
      </c>
      <c r="C111" s="272"/>
      <c r="D111" s="271">
        <f>SUM(D110:E110)</f>
        <v>0</v>
      </c>
      <c r="E111" s="272"/>
      <c r="F111" s="271">
        <f>SUM(F110:G110)</f>
        <v>1</v>
      </c>
      <c r="G111" s="272"/>
      <c r="H111" s="271">
        <f>SUM(H110:I110)</f>
        <v>0</v>
      </c>
      <c r="I111" s="272"/>
      <c r="J111" s="271">
        <f>SUM(J110:K110)</f>
        <v>0</v>
      </c>
      <c r="K111" s="272"/>
      <c r="L111" s="271">
        <f>SUM(L110:M110)</f>
        <v>1</v>
      </c>
      <c r="M111" s="272"/>
      <c r="N111" s="271">
        <f>SUM(N110:O110)</f>
        <v>0</v>
      </c>
      <c r="O111" s="272"/>
      <c r="P111" s="271">
        <f>SUM(P110:Q110)</f>
        <v>0</v>
      </c>
      <c r="Q111" s="272"/>
      <c r="R111" s="271">
        <f>SUM(R110:S110)</f>
        <v>0</v>
      </c>
      <c r="S111" s="272"/>
      <c r="T111" s="271">
        <f>SUM(T110:U110)</f>
        <v>0</v>
      </c>
      <c r="U111" s="272"/>
      <c r="V111" s="271">
        <f>SUM(V110:W110)</f>
        <v>0</v>
      </c>
      <c r="W111" s="272"/>
      <c r="X111" s="271">
        <f>SUM(X110:Y110)</f>
        <v>0</v>
      </c>
      <c r="Y111" s="272"/>
      <c r="Z111" s="271">
        <f>SUM(Z110:AA110)</f>
        <v>0</v>
      </c>
      <c r="AA111" s="272"/>
      <c r="AB111" s="271">
        <f>SUM(AB110:AC110)</f>
        <v>0</v>
      </c>
      <c r="AC111" s="272"/>
      <c r="AD111" s="271">
        <f>SUM(AD110:AE110)</f>
        <v>0</v>
      </c>
      <c r="AE111" s="272"/>
      <c r="AF111" s="271">
        <f>SUM(AF110:AG110)</f>
        <v>0</v>
      </c>
      <c r="AG111" s="272"/>
      <c r="AH111" s="271">
        <f>SUM(AH110:AI110)</f>
        <v>0</v>
      </c>
      <c r="AI111" s="272"/>
      <c r="AJ111" s="271">
        <f>SUM(AJ110:AK110)</f>
        <v>0</v>
      </c>
      <c r="AK111" s="272"/>
      <c r="AL111" s="271">
        <f>SUM(AL110:AM110)</f>
        <v>0</v>
      </c>
      <c r="AM111" s="272"/>
      <c r="AN111" s="271">
        <f>SUM(AN110:AO110)</f>
        <v>3</v>
      </c>
      <c r="AO111" s="272"/>
      <c r="AP111" s="271">
        <f>SUM(AP110:AQ110)</f>
        <v>0</v>
      </c>
      <c r="AQ111" s="272"/>
      <c r="AR111" s="271">
        <f>SUM(AR110:AS110)</f>
        <v>0</v>
      </c>
      <c r="AS111" s="272"/>
      <c r="AT111" s="271">
        <f>SUM(AT110:AU110)</f>
        <v>1</v>
      </c>
      <c r="AU111" s="272"/>
      <c r="AV111" s="271">
        <f>SUM(AV110:AW110)</f>
        <v>0</v>
      </c>
      <c r="AW111" s="272"/>
      <c r="AX111" s="271">
        <f>SUM(AX110:AY110)</f>
        <v>1</v>
      </c>
      <c r="AY111" s="272"/>
      <c r="AZ111" s="271">
        <f>SUM(AZ110:BA110)</f>
        <v>0</v>
      </c>
      <c r="BA111" s="272"/>
      <c r="BB111" s="105"/>
      <c r="BC111" s="106"/>
      <c r="BD111" s="271">
        <f>SUM(BD110:BE110)</f>
        <v>1</v>
      </c>
      <c r="BE111" s="272"/>
      <c r="BF111" s="271">
        <f>SUM(BF110:BG110)</f>
        <v>0</v>
      </c>
      <c r="BG111" s="272"/>
      <c r="BH111" s="117" t="s">
        <v>14</v>
      </c>
      <c r="BI111" s="108">
        <f>SUM(B111:BG111)</f>
        <v>8</v>
      </c>
      <c r="BJ111" s="90"/>
      <c r="BK111" s="90"/>
      <c r="BL111" s="90"/>
      <c r="BM111" s="90"/>
      <c r="BN111" s="90"/>
      <c r="BO111" s="90"/>
    </row>
    <row r="112" spans="1:67" s="165" customFormat="1" ht="16.5" customHeight="1">
      <c r="A112" s="265" t="s">
        <v>77</v>
      </c>
      <c r="B112" s="159">
        <v>0</v>
      </c>
      <c r="C112" s="160">
        <v>0</v>
      </c>
      <c r="D112" s="159"/>
      <c r="E112" s="160">
        <f>SUM('2014-2015'!E36)</f>
        <v>0</v>
      </c>
      <c r="F112" s="159">
        <f>SUM('2014-2015'!F36)</f>
        <v>0</v>
      </c>
      <c r="G112" s="160">
        <f>SUM('2014-2015'!G36)</f>
        <v>0</v>
      </c>
      <c r="H112" s="159">
        <f>SUM('2014-2015'!H36)</f>
        <v>0</v>
      </c>
      <c r="I112" s="160">
        <f>SUM('2014-2015'!I36)</f>
        <v>1</v>
      </c>
      <c r="J112" s="159">
        <v>0</v>
      </c>
      <c r="K112" s="160">
        <v>0</v>
      </c>
      <c r="L112" s="159">
        <f>SUM('2014-2015'!J36)</f>
        <v>1</v>
      </c>
      <c r="M112" s="160">
        <f>SUM('2014-2015'!K36)</f>
        <v>0</v>
      </c>
      <c r="N112" s="159">
        <f>SUM('2014-2015'!N36)</f>
        <v>0</v>
      </c>
      <c r="O112" s="160">
        <f>SUM('2013-2014'!O36)</f>
        <v>0</v>
      </c>
      <c r="P112" s="159">
        <f>SUM('2014-2015'!L36)</f>
        <v>2</v>
      </c>
      <c r="Q112" s="160">
        <f>SUM('2014-2015'!M36)</f>
        <v>0</v>
      </c>
      <c r="R112" s="159">
        <v>0</v>
      </c>
      <c r="S112" s="160">
        <v>0</v>
      </c>
      <c r="T112" s="159">
        <v>0</v>
      </c>
      <c r="U112" s="160">
        <v>0</v>
      </c>
      <c r="V112" s="159">
        <v>0</v>
      </c>
      <c r="W112" s="160">
        <v>0</v>
      </c>
      <c r="X112" s="159">
        <v>0</v>
      </c>
      <c r="Y112" s="160">
        <v>0</v>
      </c>
      <c r="Z112" s="159">
        <v>0</v>
      </c>
      <c r="AA112" s="160">
        <v>0</v>
      </c>
      <c r="AB112" s="159">
        <v>0</v>
      </c>
      <c r="AC112" s="160">
        <v>0</v>
      </c>
      <c r="AD112" s="159">
        <v>0</v>
      </c>
      <c r="AE112" s="160">
        <v>0</v>
      </c>
      <c r="AF112" s="159">
        <v>0</v>
      </c>
      <c r="AG112" s="160">
        <v>0</v>
      </c>
      <c r="AH112" s="159">
        <v>0</v>
      </c>
      <c r="AI112" s="160">
        <v>0</v>
      </c>
      <c r="AJ112" s="159">
        <v>0</v>
      </c>
      <c r="AK112" s="160">
        <v>0</v>
      </c>
      <c r="AL112" s="159">
        <v>0</v>
      </c>
      <c r="AM112" s="160">
        <v>0</v>
      </c>
      <c r="AN112" s="159">
        <f>SUM('2014-2015'!B36)</f>
        <v>0</v>
      </c>
      <c r="AO112" s="160">
        <f>SUM('2014-2015'!C36)</f>
        <v>0</v>
      </c>
      <c r="AP112" s="159">
        <v>0</v>
      </c>
      <c r="AQ112" s="160">
        <v>0</v>
      </c>
      <c r="AR112" s="159">
        <v>0</v>
      </c>
      <c r="AS112" s="160">
        <v>0</v>
      </c>
      <c r="AT112" s="159">
        <f>SUM('2014-2015'!R36)</f>
        <v>0</v>
      </c>
      <c r="AU112" s="160">
        <f>SUM('2014-2015'!S36)</f>
        <v>0</v>
      </c>
      <c r="AV112" s="159">
        <v>0</v>
      </c>
      <c r="AW112" s="160">
        <v>0</v>
      </c>
      <c r="AX112" s="159">
        <f>SUM('2014-2015'!T36)</f>
        <v>0</v>
      </c>
      <c r="AY112" s="160">
        <f>SUM('2014-2015'!U36)</f>
        <v>0</v>
      </c>
      <c r="AZ112" s="159">
        <v>0</v>
      </c>
      <c r="BA112" s="160">
        <v>0</v>
      </c>
      <c r="BB112" s="161"/>
      <c r="BC112" s="162"/>
      <c r="BD112" s="161"/>
      <c r="BE112" s="162"/>
      <c r="BF112" s="161"/>
      <c r="BG112" s="162"/>
      <c r="BH112" s="183" t="s">
        <v>8</v>
      </c>
      <c r="BI112" s="163"/>
      <c r="BJ112" s="164"/>
      <c r="BK112" s="164"/>
      <c r="BL112" s="164"/>
      <c r="BM112" s="164"/>
      <c r="BN112" s="164"/>
      <c r="BO112" s="164"/>
    </row>
    <row r="113" spans="1:67" s="165" customFormat="1" ht="16.5" customHeight="1">
      <c r="A113" s="266"/>
      <c r="B113" s="166">
        <v>0</v>
      </c>
      <c r="C113" s="167">
        <v>0</v>
      </c>
      <c r="D113" s="166">
        <f>SUM('2014-2015'!D37)</f>
        <v>0</v>
      </c>
      <c r="E113" s="167">
        <f>SUM('2014-2015'!E37)</f>
        <v>0</v>
      </c>
      <c r="F113" s="166">
        <f>SUM('2014-2015'!F37)</f>
        <v>0</v>
      </c>
      <c r="G113" s="167">
        <f>SUM('2014-2015'!G37)</f>
        <v>0</v>
      </c>
      <c r="H113" s="166">
        <f>SUM('2014-2015'!H37)</f>
        <v>1</v>
      </c>
      <c r="I113" s="167">
        <f>SUM('2014-2015'!I37)</f>
        <v>0</v>
      </c>
      <c r="J113" s="166">
        <v>0</v>
      </c>
      <c r="K113" s="167">
        <v>0</v>
      </c>
      <c r="L113" s="166">
        <f>SUM('2014-2015'!J37)</f>
        <v>0</v>
      </c>
      <c r="M113" s="167">
        <f>SUM('2014-2015'!K37)</f>
        <v>0</v>
      </c>
      <c r="N113" s="166">
        <f>SUM('2014-2015'!N37)</f>
        <v>0</v>
      </c>
      <c r="O113" s="167">
        <f>SUM('2013-2014'!O37)</f>
        <v>0</v>
      </c>
      <c r="P113" s="166">
        <f>SUM('2014-2015'!L37)</f>
        <v>0</v>
      </c>
      <c r="Q113" s="167">
        <f>SUM('2014-2015'!M37)</f>
        <v>0</v>
      </c>
      <c r="R113" s="166">
        <v>0</v>
      </c>
      <c r="S113" s="167">
        <v>0</v>
      </c>
      <c r="T113" s="166">
        <v>0</v>
      </c>
      <c r="U113" s="167">
        <v>0</v>
      </c>
      <c r="V113" s="166">
        <v>0</v>
      </c>
      <c r="W113" s="167">
        <v>0</v>
      </c>
      <c r="X113" s="166">
        <v>0</v>
      </c>
      <c r="Y113" s="167">
        <v>0</v>
      </c>
      <c r="Z113" s="166">
        <v>0</v>
      </c>
      <c r="AA113" s="167">
        <v>0</v>
      </c>
      <c r="AB113" s="166">
        <v>0</v>
      </c>
      <c r="AC113" s="167">
        <v>0</v>
      </c>
      <c r="AD113" s="166">
        <v>0</v>
      </c>
      <c r="AE113" s="167">
        <v>0</v>
      </c>
      <c r="AF113" s="166">
        <v>0</v>
      </c>
      <c r="AG113" s="167">
        <v>0</v>
      </c>
      <c r="AH113" s="166">
        <v>0</v>
      </c>
      <c r="AI113" s="167">
        <v>0</v>
      </c>
      <c r="AJ113" s="166">
        <v>0</v>
      </c>
      <c r="AK113" s="167">
        <v>0</v>
      </c>
      <c r="AL113" s="166">
        <v>0</v>
      </c>
      <c r="AM113" s="167">
        <v>0</v>
      </c>
      <c r="AN113" s="166">
        <f>SUM('2014-2015'!B37)</f>
        <v>0</v>
      </c>
      <c r="AO113" s="167">
        <f>SUM('2014-2015'!C37)</f>
        <v>0</v>
      </c>
      <c r="AP113" s="166">
        <v>0</v>
      </c>
      <c r="AQ113" s="167">
        <v>0</v>
      </c>
      <c r="AR113" s="166">
        <v>0</v>
      </c>
      <c r="AS113" s="167">
        <v>0</v>
      </c>
      <c r="AT113" s="166">
        <f>SUM('2014-2015'!R37)</f>
        <v>0</v>
      </c>
      <c r="AU113" s="167">
        <f>SUM('2014-2015'!S37)</f>
        <v>0</v>
      </c>
      <c r="AV113" s="166">
        <v>0</v>
      </c>
      <c r="AW113" s="167">
        <v>0</v>
      </c>
      <c r="AX113" s="166">
        <f>SUM('2014-2015'!T37)</f>
        <v>0</v>
      </c>
      <c r="AY113" s="167">
        <f>SUM('2014-2015'!U37)</f>
        <v>0</v>
      </c>
      <c r="AZ113" s="166">
        <v>0</v>
      </c>
      <c r="BA113" s="167">
        <v>0</v>
      </c>
      <c r="BB113" s="168">
        <v>0</v>
      </c>
      <c r="BC113" s="169">
        <v>0</v>
      </c>
      <c r="BD113" s="168">
        <v>0</v>
      </c>
      <c r="BE113" s="169">
        <v>0</v>
      </c>
      <c r="BF113" s="168">
        <v>0</v>
      </c>
      <c r="BG113" s="169">
        <v>0</v>
      </c>
      <c r="BH113" s="183" t="s">
        <v>9</v>
      </c>
      <c r="BI113" s="170"/>
      <c r="BJ113" s="164"/>
      <c r="BK113" s="164"/>
      <c r="BL113" s="164"/>
      <c r="BM113" s="164"/>
      <c r="BN113" s="164"/>
      <c r="BO113" s="164"/>
    </row>
    <row r="114" spans="1:67" s="177" customFormat="1" ht="16.5" customHeight="1">
      <c r="A114" s="266"/>
      <c r="B114" s="171">
        <f>SUM(B112:B113)</f>
        <v>0</v>
      </c>
      <c r="C114" s="172">
        <f>SUM(C112:C113)</f>
        <v>0</v>
      </c>
      <c r="D114" s="171">
        <f>SUM('2014-2015'!D38)</f>
        <v>1</v>
      </c>
      <c r="E114" s="172">
        <f>SUM('2014-2015'!E38)</f>
        <v>0</v>
      </c>
      <c r="F114" s="171">
        <f>SUM('2014-2015'!F38)</f>
        <v>0</v>
      </c>
      <c r="G114" s="172">
        <f>SUM('2014-2015'!G38)</f>
        <v>0</v>
      </c>
      <c r="H114" s="171">
        <f>SUM('2014-2015'!H38)</f>
        <v>1</v>
      </c>
      <c r="I114" s="172">
        <f>SUM('2014-2015'!I38)</f>
        <v>1</v>
      </c>
      <c r="J114" s="171">
        <f>SUM(J112:J113)</f>
        <v>0</v>
      </c>
      <c r="K114" s="172">
        <f>SUM(K112:K113)</f>
        <v>0</v>
      </c>
      <c r="L114" s="171">
        <f>SUM('2014-2015'!J38)</f>
        <v>1</v>
      </c>
      <c r="M114" s="172">
        <f>SUM('2014-2015'!K38)</f>
        <v>0</v>
      </c>
      <c r="N114" s="171">
        <f>SUM('2014-2015'!N38)</f>
        <v>0</v>
      </c>
      <c r="O114" s="172">
        <f>SUM('2013-2014'!O38)</f>
        <v>0</v>
      </c>
      <c r="P114" s="171">
        <f>SUM('2014-2015'!L38)</f>
        <v>2</v>
      </c>
      <c r="Q114" s="172">
        <f>SUM('2014-2015'!M38)</f>
        <v>0</v>
      </c>
      <c r="R114" s="171">
        <f aca="true" t="shared" si="88" ref="R114:AM114">SUM(R112:R113)</f>
        <v>0</v>
      </c>
      <c r="S114" s="172">
        <f t="shared" si="88"/>
        <v>0</v>
      </c>
      <c r="T114" s="171">
        <f t="shared" si="88"/>
        <v>0</v>
      </c>
      <c r="U114" s="172">
        <f t="shared" si="88"/>
        <v>0</v>
      </c>
      <c r="V114" s="171">
        <f t="shared" si="88"/>
        <v>0</v>
      </c>
      <c r="W114" s="172">
        <f t="shared" si="88"/>
        <v>0</v>
      </c>
      <c r="X114" s="171">
        <f t="shared" si="88"/>
        <v>0</v>
      </c>
      <c r="Y114" s="172">
        <f t="shared" si="88"/>
        <v>0</v>
      </c>
      <c r="Z114" s="171">
        <f t="shared" si="88"/>
        <v>0</v>
      </c>
      <c r="AA114" s="172">
        <f t="shared" si="88"/>
        <v>0</v>
      </c>
      <c r="AB114" s="171">
        <f t="shared" si="88"/>
        <v>0</v>
      </c>
      <c r="AC114" s="172">
        <f t="shared" si="88"/>
        <v>0</v>
      </c>
      <c r="AD114" s="171">
        <f t="shared" si="88"/>
        <v>0</v>
      </c>
      <c r="AE114" s="172">
        <f t="shared" si="88"/>
        <v>0</v>
      </c>
      <c r="AF114" s="171">
        <f t="shared" si="88"/>
        <v>0</v>
      </c>
      <c r="AG114" s="172">
        <f t="shared" si="88"/>
        <v>0</v>
      </c>
      <c r="AH114" s="171">
        <f t="shared" si="88"/>
        <v>0</v>
      </c>
      <c r="AI114" s="172">
        <f t="shared" si="88"/>
        <v>0</v>
      </c>
      <c r="AJ114" s="171">
        <f t="shared" si="88"/>
        <v>0</v>
      </c>
      <c r="AK114" s="172">
        <f t="shared" si="88"/>
        <v>0</v>
      </c>
      <c r="AL114" s="171">
        <f t="shared" si="88"/>
        <v>0</v>
      </c>
      <c r="AM114" s="172">
        <f t="shared" si="88"/>
        <v>0</v>
      </c>
      <c r="AN114" s="171">
        <f>SUM('2014-2015'!B38)</f>
        <v>0</v>
      </c>
      <c r="AO114" s="172">
        <f>SUM('2014-2015'!C38)</f>
        <v>0</v>
      </c>
      <c r="AP114" s="171">
        <f>SUM(AP112:AP113)</f>
        <v>0</v>
      </c>
      <c r="AQ114" s="172">
        <f>SUM(AQ112:AQ113)</f>
        <v>0</v>
      </c>
      <c r="AR114" s="171">
        <v>0</v>
      </c>
      <c r="AS114" s="172">
        <v>0</v>
      </c>
      <c r="AT114" s="171">
        <f>SUM('2014-2015'!R38)</f>
        <v>0</v>
      </c>
      <c r="AU114" s="172">
        <f>SUM('2014-2015'!S38)</f>
        <v>0</v>
      </c>
      <c r="AV114" s="171">
        <v>0</v>
      </c>
      <c r="AW114" s="172">
        <v>0</v>
      </c>
      <c r="AX114" s="171">
        <f>SUM('2014-2015'!T38)</f>
        <v>0</v>
      </c>
      <c r="AY114" s="172">
        <f>SUM('2014-2015'!U38)</f>
        <v>0</v>
      </c>
      <c r="AZ114" s="171">
        <v>0</v>
      </c>
      <c r="BA114" s="172">
        <v>0</v>
      </c>
      <c r="BB114" s="173"/>
      <c r="BC114" s="174"/>
      <c r="BD114" s="173"/>
      <c r="BE114" s="174"/>
      <c r="BF114" s="173"/>
      <c r="BG114" s="174"/>
      <c r="BH114" s="181" t="s">
        <v>10</v>
      </c>
      <c r="BI114" s="175"/>
      <c r="BJ114" s="176"/>
      <c r="BK114" s="176"/>
      <c r="BL114" s="176"/>
      <c r="BM114" s="176"/>
      <c r="BN114" s="176"/>
      <c r="BO114" s="176"/>
    </row>
    <row r="115" spans="1:67" s="165" customFormat="1" ht="16.5" customHeight="1">
      <c r="A115" s="267"/>
      <c r="B115" s="263">
        <f>SUM(B114:C114)</f>
        <v>0</v>
      </c>
      <c r="C115" s="264"/>
      <c r="D115" s="263">
        <f>SUM(D114:E114)</f>
        <v>1</v>
      </c>
      <c r="E115" s="264"/>
      <c r="F115" s="263">
        <f>SUM(F114:G114)</f>
        <v>0</v>
      </c>
      <c r="G115" s="264"/>
      <c r="H115" s="263">
        <f>SUM(H114:I114)</f>
        <v>2</v>
      </c>
      <c r="I115" s="264"/>
      <c r="J115" s="263">
        <f>SUM(J114:K114)</f>
        <v>0</v>
      </c>
      <c r="K115" s="264"/>
      <c r="L115" s="263">
        <f>SUM(L114:M114)</f>
        <v>1</v>
      </c>
      <c r="M115" s="264"/>
      <c r="N115" s="263">
        <f>SUM(N114:O114)</f>
        <v>0</v>
      </c>
      <c r="O115" s="264"/>
      <c r="P115" s="263">
        <f>SUM(P114:Q114)</f>
        <v>2</v>
      </c>
      <c r="Q115" s="264"/>
      <c r="R115" s="263">
        <f>SUM(R114:S114)</f>
        <v>0</v>
      </c>
      <c r="S115" s="264"/>
      <c r="T115" s="263">
        <f>SUM(T114:U114)</f>
        <v>0</v>
      </c>
      <c r="U115" s="264"/>
      <c r="V115" s="263">
        <f>SUM(V114:W114)</f>
        <v>0</v>
      </c>
      <c r="W115" s="264"/>
      <c r="X115" s="263">
        <f>SUM(X114:Y114)</f>
        <v>0</v>
      </c>
      <c r="Y115" s="264"/>
      <c r="Z115" s="263">
        <f>SUM(Z114:AA114)</f>
        <v>0</v>
      </c>
      <c r="AA115" s="264"/>
      <c r="AB115" s="263">
        <f>SUM(AB114:AC114)</f>
        <v>0</v>
      </c>
      <c r="AC115" s="264"/>
      <c r="AD115" s="263">
        <f>SUM(AD114:AE114)</f>
        <v>0</v>
      </c>
      <c r="AE115" s="264"/>
      <c r="AF115" s="263">
        <f>SUM(AF114:AG114)</f>
        <v>0</v>
      </c>
      <c r="AG115" s="264"/>
      <c r="AH115" s="263">
        <f>SUM(AH114:AI114)</f>
        <v>0</v>
      </c>
      <c r="AI115" s="264"/>
      <c r="AJ115" s="263">
        <f>SUM(AJ114:AK114)</f>
        <v>0</v>
      </c>
      <c r="AK115" s="264"/>
      <c r="AL115" s="263">
        <f>SUM(AL114:AM114)</f>
        <v>0</v>
      </c>
      <c r="AM115" s="264"/>
      <c r="AN115" s="263">
        <f>SUM(AN114:AO114)</f>
        <v>0</v>
      </c>
      <c r="AO115" s="264"/>
      <c r="AP115" s="263">
        <f>SUM(AP114:AQ114)</f>
        <v>0</v>
      </c>
      <c r="AQ115" s="264"/>
      <c r="AR115" s="263">
        <f>SUM(AR114:AS114)</f>
        <v>0</v>
      </c>
      <c r="AS115" s="264"/>
      <c r="AT115" s="263">
        <f>SUM(AT114:AU114)</f>
        <v>0</v>
      </c>
      <c r="AU115" s="264"/>
      <c r="AV115" s="263">
        <f>SUM(AV114:AW114)</f>
        <v>0</v>
      </c>
      <c r="AW115" s="264"/>
      <c r="AX115" s="263">
        <f>SUM(AX114:AY114)</f>
        <v>0</v>
      </c>
      <c r="AY115" s="264"/>
      <c r="AZ115" s="263">
        <f>SUM(AZ114:BA114)</f>
        <v>0</v>
      </c>
      <c r="BA115" s="264"/>
      <c r="BB115" s="178"/>
      <c r="BC115" s="179"/>
      <c r="BD115" s="178"/>
      <c r="BE115" s="179"/>
      <c r="BF115" s="178"/>
      <c r="BG115" s="179"/>
      <c r="BH115" s="182" t="s">
        <v>14</v>
      </c>
      <c r="BI115" s="180">
        <f>SUM(B115:BG115)</f>
        <v>6</v>
      </c>
      <c r="BJ115" s="164"/>
      <c r="BK115" s="164"/>
      <c r="BL115" s="164"/>
      <c r="BM115" s="164"/>
      <c r="BN115" s="164"/>
      <c r="BO115" s="164"/>
    </row>
    <row r="116" spans="1:67" s="165" customFormat="1" ht="16.5" customHeight="1">
      <c r="A116" s="265" t="s">
        <v>80</v>
      </c>
      <c r="B116" s="159">
        <v>0</v>
      </c>
      <c r="C116" s="160">
        <v>0</v>
      </c>
      <c r="D116" s="159">
        <f>SUM('2014-2015'!D40)</f>
        <v>0</v>
      </c>
      <c r="E116" s="160">
        <f>SUM('2014-2015'!E40)</f>
        <v>2</v>
      </c>
      <c r="F116" s="159">
        <f>SUM('2014-2015'!F40)</f>
        <v>0</v>
      </c>
      <c r="G116" s="160">
        <f>SUM('2014-2015'!G40)</f>
        <v>0</v>
      </c>
      <c r="H116" s="159">
        <f>SUM('2014-2015'!H40)</f>
        <v>1</v>
      </c>
      <c r="I116" s="160">
        <f>SUM('2014-2015'!I40)</f>
        <v>0</v>
      </c>
      <c r="J116" s="159">
        <v>0</v>
      </c>
      <c r="K116" s="160">
        <v>0</v>
      </c>
      <c r="L116" s="159">
        <f>SUM('2014-2015'!J40)</f>
        <v>0</v>
      </c>
      <c r="M116" s="160">
        <f>SUM('2014-2015'!K40)</f>
        <v>0</v>
      </c>
      <c r="N116" s="159">
        <f>SUM('2014-2015'!N40)</f>
        <v>0</v>
      </c>
      <c r="O116" s="160">
        <f>SUM('2013-2014'!O40)</f>
        <v>1</v>
      </c>
      <c r="P116" s="159">
        <f>SUM('2014-2015'!L40)</f>
        <v>1</v>
      </c>
      <c r="Q116" s="160">
        <f>SUM('2014-2015'!M40)</f>
        <v>0</v>
      </c>
      <c r="R116" s="159">
        <v>0</v>
      </c>
      <c r="S116" s="160">
        <v>0</v>
      </c>
      <c r="T116" s="159">
        <v>0</v>
      </c>
      <c r="U116" s="160">
        <v>0</v>
      </c>
      <c r="V116" s="159">
        <v>0</v>
      </c>
      <c r="W116" s="160">
        <v>0</v>
      </c>
      <c r="X116" s="159">
        <v>0</v>
      </c>
      <c r="Y116" s="160">
        <v>0</v>
      </c>
      <c r="Z116" s="159">
        <v>0</v>
      </c>
      <c r="AA116" s="160">
        <v>0</v>
      </c>
      <c r="AB116" s="159">
        <v>0</v>
      </c>
      <c r="AC116" s="160">
        <v>0</v>
      </c>
      <c r="AD116" s="159">
        <v>0</v>
      </c>
      <c r="AE116" s="160">
        <v>0</v>
      </c>
      <c r="AF116" s="159">
        <v>0</v>
      </c>
      <c r="AG116" s="160">
        <v>0</v>
      </c>
      <c r="AH116" s="159">
        <v>0</v>
      </c>
      <c r="AI116" s="160">
        <v>0</v>
      </c>
      <c r="AJ116" s="159">
        <v>0</v>
      </c>
      <c r="AK116" s="160">
        <v>0</v>
      </c>
      <c r="AL116" s="159">
        <v>0</v>
      </c>
      <c r="AM116" s="160">
        <v>0</v>
      </c>
      <c r="AN116" s="159">
        <f>SUM('2014-2015'!B40)</f>
        <v>1</v>
      </c>
      <c r="AO116" s="160">
        <f>SUM('2014-2015'!C40)</f>
        <v>0</v>
      </c>
      <c r="AP116" s="159">
        <v>0</v>
      </c>
      <c r="AQ116" s="160">
        <v>0</v>
      </c>
      <c r="AR116" s="159">
        <v>0</v>
      </c>
      <c r="AS116" s="160">
        <v>0</v>
      </c>
      <c r="AT116" s="159">
        <f>SUM('2014-2015'!R40)</f>
        <v>0</v>
      </c>
      <c r="AU116" s="160">
        <f>SUM('2014-2015'!S40)</f>
        <v>0</v>
      </c>
      <c r="AV116" s="159">
        <v>0</v>
      </c>
      <c r="AW116" s="160">
        <v>0</v>
      </c>
      <c r="AX116" s="159">
        <f>SUM('2014-2015'!T40)</f>
        <v>0</v>
      </c>
      <c r="AY116" s="160">
        <f>SUM('2014-2015'!U40)</f>
        <v>0</v>
      </c>
      <c r="AZ116" s="159">
        <v>0</v>
      </c>
      <c r="BA116" s="160">
        <v>0</v>
      </c>
      <c r="BB116" s="161"/>
      <c r="BC116" s="162"/>
      <c r="BD116" s="161"/>
      <c r="BE116" s="162"/>
      <c r="BF116" s="161"/>
      <c r="BG116" s="162"/>
      <c r="BH116" s="183" t="s">
        <v>8</v>
      </c>
      <c r="BI116" s="163"/>
      <c r="BJ116" s="164"/>
      <c r="BK116" s="164"/>
      <c r="BL116" s="164"/>
      <c r="BM116" s="164"/>
      <c r="BN116" s="164"/>
      <c r="BO116" s="164"/>
    </row>
    <row r="117" spans="1:67" s="165" customFormat="1" ht="16.5" customHeight="1">
      <c r="A117" s="266"/>
      <c r="B117" s="166">
        <v>0</v>
      </c>
      <c r="C117" s="167">
        <v>0</v>
      </c>
      <c r="D117" s="166">
        <f>SUM('2014-2015'!D41)</f>
        <v>0</v>
      </c>
      <c r="E117" s="167">
        <f>SUM('2014-2015'!E41)</f>
        <v>0</v>
      </c>
      <c r="F117" s="166">
        <f>SUM('2014-2015'!F41)</f>
        <v>0</v>
      </c>
      <c r="G117" s="167">
        <f>SUM('2014-2015'!G41)</f>
        <v>1</v>
      </c>
      <c r="H117" s="166">
        <f>SUM('2014-2015'!H41)</f>
        <v>0</v>
      </c>
      <c r="I117" s="167">
        <f>SUM('2014-2015'!I41)</f>
        <v>0</v>
      </c>
      <c r="J117" s="166">
        <v>0</v>
      </c>
      <c r="K117" s="167">
        <v>0</v>
      </c>
      <c r="L117" s="166">
        <f>SUM('2014-2015'!J41)</f>
        <v>0</v>
      </c>
      <c r="M117" s="167">
        <f>SUM('2014-2015'!K41)</f>
        <v>0</v>
      </c>
      <c r="N117" s="166">
        <f>SUM('2014-2015'!N41)</f>
        <v>0</v>
      </c>
      <c r="O117" s="167">
        <f>SUM('2013-2014'!O41)</f>
        <v>0</v>
      </c>
      <c r="P117" s="166">
        <f>SUM('2014-2015'!L41)</f>
        <v>0</v>
      </c>
      <c r="Q117" s="167">
        <f>SUM('2014-2015'!M41)</f>
        <v>0</v>
      </c>
      <c r="R117" s="166">
        <v>0</v>
      </c>
      <c r="S117" s="167">
        <v>0</v>
      </c>
      <c r="T117" s="166">
        <v>0</v>
      </c>
      <c r="U117" s="167">
        <v>0</v>
      </c>
      <c r="V117" s="166">
        <v>0</v>
      </c>
      <c r="W117" s="167">
        <v>0</v>
      </c>
      <c r="X117" s="166">
        <v>0</v>
      </c>
      <c r="Y117" s="167">
        <v>0</v>
      </c>
      <c r="Z117" s="166">
        <v>0</v>
      </c>
      <c r="AA117" s="167">
        <v>0</v>
      </c>
      <c r="AB117" s="166">
        <v>0</v>
      </c>
      <c r="AC117" s="167">
        <v>0</v>
      </c>
      <c r="AD117" s="166">
        <v>0</v>
      </c>
      <c r="AE117" s="167">
        <v>0</v>
      </c>
      <c r="AF117" s="166">
        <v>0</v>
      </c>
      <c r="AG117" s="167">
        <v>0</v>
      </c>
      <c r="AH117" s="166">
        <v>0</v>
      </c>
      <c r="AI117" s="167">
        <v>0</v>
      </c>
      <c r="AJ117" s="166">
        <v>0</v>
      </c>
      <c r="AK117" s="167">
        <v>0</v>
      </c>
      <c r="AL117" s="166">
        <v>0</v>
      </c>
      <c r="AM117" s="167">
        <v>0</v>
      </c>
      <c r="AN117" s="166">
        <f>SUM('2014-2015'!B41)</f>
        <v>0</v>
      </c>
      <c r="AO117" s="167">
        <f>SUM('2014-2015'!C41)</f>
        <v>0</v>
      </c>
      <c r="AP117" s="166">
        <v>0</v>
      </c>
      <c r="AQ117" s="167">
        <v>0</v>
      </c>
      <c r="AR117" s="166">
        <v>0</v>
      </c>
      <c r="AS117" s="167">
        <v>0</v>
      </c>
      <c r="AT117" s="166">
        <f>SUM('2014-2015'!R41)</f>
        <v>0</v>
      </c>
      <c r="AU117" s="167">
        <f>SUM('2014-2015'!S41)</f>
        <v>0</v>
      </c>
      <c r="AV117" s="166">
        <v>0</v>
      </c>
      <c r="AW117" s="167">
        <v>0</v>
      </c>
      <c r="AX117" s="166">
        <f>SUM('2014-2015'!T41)</f>
        <v>0</v>
      </c>
      <c r="AY117" s="167">
        <f>SUM('2014-2015'!U41)</f>
        <v>0</v>
      </c>
      <c r="AZ117" s="166">
        <v>0</v>
      </c>
      <c r="BA117" s="167">
        <v>0</v>
      </c>
      <c r="BB117" s="168">
        <v>0</v>
      </c>
      <c r="BC117" s="169">
        <v>0</v>
      </c>
      <c r="BD117" s="168">
        <v>0</v>
      </c>
      <c r="BE117" s="169">
        <v>0</v>
      </c>
      <c r="BF117" s="168">
        <v>0</v>
      </c>
      <c r="BG117" s="169">
        <v>0</v>
      </c>
      <c r="BH117" s="183" t="s">
        <v>9</v>
      </c>
      <c r="BI117" s="170"/>
      <c r="BJ117" s="164"/>
      <c r="BK117" s="164"/>
      <c r="BL117" s="164"/>
      <c r="BM117" s="164"/>
      <c r="BN117" s="164"/>
      <c r="BO117" s="164"/>
    </row>
    <row r="118" spans="1:67" s="177" customFormat="1" ht="16.5" customHeight="1">
      <c r="A118" s="266"/>
      <c r="B118" s="171">
        <f>SUM(B116:B117)</f>
        <v>0</v>
      </c>
      <c r="C118" s="172">
        <f>SUM(C116:C117)</f>
        <v>0</v>
      </c>
      <c r="D118" s="171">
        <f>SUM('2014-2015'!D42)</f>
        <v>0</v>
      </c>
      <c r="E118" s="172">
        <f>SUM('2014-2015'!E42)</f>
        <v>2</v>
      </c>
      <c r="F118" s="171">
        <f>SUM('2014-2015'!F42)</f>
        <v>0</v>
      </c>
      <c r="G118" s="172">
        <f>SUM('2014-2015'!G42)</f>
        <v>1</v>
      </c>
      <c r="H118" s="171">
        <f>SUM('2014-2015'!H42)</f>
        <v>1</v>
      </c>
      <c r="I118" s="172">
        <f>SUM('2014-2015'!I42)</f>
        <v>0</v>
      </c>
      <c r="J118" s="171">
        <f>SUM(J116:J117)</f>
        <v>0</v>
      </c>
      <c r="K118" s="172">
        <f>SUM(K116:K117)</f>
        <v>0</v>
      </c>
      <c r="L118" s="171">
        <f>SUM('2014-2015'!J42)</f>
        <v>0</v>
      </c>
      <c r="M118" s="172">
        <f>SUM('2014-2015'!K42)</f>
        <v>0</v>
      </c>
      <c r="N118" s="171">
        <f>SUM('2014-2015'!N42)</f>
        <v>0</v>
      </c>
      <c r="O118" s="172">
        <f>SUM('2013-2014'!O42)</f>
        <v>1</v>
      </c>
      <c r="P118" s="171">
        <f>SUM('2014-2015'!L42)</f>
        <v>1</v>
      </c>
      <c r="Q118" s="172">
        <f>SUM('2014-2015'!M42)</f>
        <v>0</v>
      </c>
      <c r="R118" s="171">
        <f aca="true" t="shared" si="89" ref="R118:AM118">SUM(R116:R117)</f>
        <v>0</v>
      </c>
      <c r="S118" s="172">
        <f t="shared" si="89"/>
        <v>0</v>
      </c>
      <c r="T118" s="171">
        <f t="shared" si="89"/>
        <v>0</v>
      </c>
      <c r="U118" s="172">
        <f t="shared" si="89"/>
        <v>0</v>
      </c>
      <c r="V118" s="171">
        <f t="shared" si="89"/>
        <v>0</v>
      </c>
      <c r="W118" s="172">
        <f t="shared" si="89"/>
        <v>0</v>
      </c>
      <c r="X118" s="171">
        <f t="shared" si="89"/>
        <v>0</v>
      </c>
      <c r="Y118" s="172">
        <f t="shared" si="89"/>
        <v>0</v>
      </c>
      <c r="Z118" s="171">
        <f t="shared" si="89"/>
        <v>0</v>
      </c>
      <c r="AA118" s="172">
        <f t="shared" si="89"/>
        <v>0</v>
      </c>
      <c r="AB118" s="171">
        <f t="shared" si="89"/>
        <v>0</v>
      </c>
      <c r="AC118" s="172">
        <f t="shared" si="89"/>
        <v>0</v>
      </c>
      <c r="AD118" s="171">
        <f t="shared" si="89"/>
        <v>0</v>
      </c>
      <c r="AE118" s="172">
        <f t="shared" si="89"/>
        <v>0</v>
      </c>
      <c r="AF118" s="171">
        <f t="shared" si="89"/>
        <v>0</v>
      </c>
      <c r="AG118" s="172">
        <f t="shared" si="89"/>
        <v>0</v>
      </c>
      <c r="AH118" s="171">
        <f t="shared" si="89"/>
        <v>0</v>
      </c>
      <c r="AI118" s="172">
        <f t="shared" si="89"/>
        <v>0</v>
      </c>
      <c r="AJ118" s="171">
        <f t="shared" si="89"/>
        <v>0</v>
      </c>
      <c r="AK118" s="172">
        <f t="shared" si="89"/>
        <v>0</v>
      </c>
      <c r="AL118" s="171">
        <f t="shared" si="89"/>
        <v>0</v>
      </c>
      <c r="AM118" s="172">
        <f t="shared" si="89"/>
        <v>0</v>
      </c>
      <c r="AN118" s="171">
        <f>SUM('2014-2015'!B42)</f>
        <v>1</v>
      </c>
      <c r="AO118" s="172">
        <f>SUM('2014-2015'!C42)</f>
        <v>0</v>
      </c>
      <c r="AP118" s="171">
        <f>SUM(AP116:AP117)</f>
        <v>0</v>
      </c>
      <c r="AQ118" s="172">
        <f>SUM(AQ116:AQ117)</f>
        <v>0</v>
      </c>
      <c r="AR118" s="171">
        <v>0</v>
      </c>
      <c r="AS118" s="172">
        <v>0</v>
      </c>
      <c r="AT118" s="171">
        <f>SUM('2014-2015'!R42)</f>
        <v>0</v>
      </c>
      <c r="AU118" s="172">
        <f>SUM('2014-2015'!S42)</f>
        <v>0</v>
      </c>
      <c r="AV118" s="171">
        <v>0</v>
      </c>
      <c r="AW118" s="172">
        <v>0</v>
      </c>
      <c r="AX118" s="171">
        <f>SUM('2014-2015'!T42)</f>
        <v>0</v>
      </c>
      <c r="AY118" s="172">
        <f>SUM('2014-2015'!U42)</f>
        <v>0</v>
      </c>
      <c r="AZ118" s="171">
        <v>0</v>
      </c>
      <c r="BA118" s="172">
        <v>0</v>
      </c>
      <c r="BB118" s="173"/>
      <c r="BC118" s="174"/>
      <c r="BD118" s="173"/>
      <c r="BE118" s="174"/>
      <c r="BF118" s="173"/>
      <c r="BG118" s="174"/>
      <c r="BH118" s="181" t="s">
        <v>10</v>
      </c>
      <c r="BI118" s="175"/>
      <c r="BJ118" s="176"/>
      <c r="BK118" s="176"/>
      <c r="BL118" s="176"/>
      <c r="BM118" s="176"/>
      <c r="BN118" s="176"/>
      <c r="BO118" s="176"/>
    </row>
    <row r="119" spans="1:67" s="165" customFormat="1" ht="16.5" customHeight="1">
      <c r="A119" s="267"/>
      <c r="B119" s="263">
        <f>SUM(B118:C118)</f>
        <v>0</v>
      </c>
      <c r="C119" s="264"/>
      <c r="D119" s="263">
        <f>SUM(D118:E118)</f>
        <v>2</v>
      </c>
      <c r="E119" s="264"/>
      <c r="F119" s="263">
        <f>SUM(F118:G118)</f>
        <v>1</v>
      </c>
      <c r="G119" s="264"/>
      <c r="H119" s="263">
        <f>SUM(H118:I118)</f>
        <v>1</v>
      </c>
      <c r="I119" s="264"/>
      <c r="J119" s="263">
        <f>SUM(J118:K118)</f>
        <v>0</v>
      </c>
      <c r="K119" s="264"/>
      <c r="L119" s="263">
        <f>SUM(L118:M118)</f>
        <v>0</v>
      </c>
      <c r="M119" s="264"/>
      <c r="N119" s="263">
        <f>SUM(N118:O118)</f>
        <v>1</v>
      </c>
      <c r="O119" s="264"/>
      <c r="P119" s="263">
        <f>SUM(P118:Q118)</f>
        <v>1</v>
      </c>
      <c r="Q119" s="264"/>
      <c r="R119" s="263">
        <f>SUM(R118:S118)</f>
        <v>0</v>
      </c>
      <c r="S119" s="264"/>
      <c r="T119" s="263">
        <f>SUM(T118:U118)</f>
        <v>0</v>
      </c>
      <c r="U119" s="264"/>
      <c r="V119" s="263">
        <f>SUM(V118:W118)</f>
        <v>0</v>
      </c>
      <c r="W119" s="264"/>
      <c r="X119" s="263">
        <f>SUM(X118:Y118)</f>
        <v>0</v>
      </c>
      <c r="Y119" s="264"/>
      <c r="Z119" s="263">
        <f>SUM(Z118:AA118)</f>
        <v>0</v>
      </c>
      <c r="AA119" s="264"/>
      <c r="AB119" s="263">
        <f>SUM(AB118:AC118)</f>
        <v>0</v>
      </c>
      <c r="AC119" s="264"/>
      <c r="AD119" s="263">
        <f>SUM(AD118:AE118)</f>
        <v>0</v>
      </c>
      <c r="AE119" s="264"/>
      <c r="AF119" s="263">
        <f>SUM(AF118:AG118)</f>
        <v>0</v>
      </c>
      <c r="AG119" s="264"/>
      <c r="AH119" s="263">
        <f>SUM(AH118:AI118)</f>
        <v>0</v>
      </c>
      <c r="AI119" s="264"/>
      <c r="AJ119" s="263">
        <f>SUM(AJ118:AK118)</f>
        <v>0</v>
      </c>
      <c r="AK119" s="264"/>
      <c r="AL119" s="263">
        <f>SUM(AL118:AM118)</f>
        <v>0</v>
      </c>
      <c r="AM119" s="264"/>
      <c r="AN119" s="263">
        <f>SUM(AN118:AO118)</f>
        <v>1</v>
      </c>
      <c r="AO119" s="264"/>
      <c r="AP119" s="263">
        <f>SUM(AP118:AQ118)</f>
        <v>0</v>
      </c>
      <c r="AQ119" s="264"/>
      <c r="AR119" s="263">
        <f>SUM(AR118:AS118)</f>
        <v>0</v>
      </c>
      <c r="AS119" s="264"/>
      <c r="AT119" s="263">
        <f>SUM(AT118:AU118)</f>
        <v>0</v>
      </c>
      <c r="AU119" s="264"/>
      <c r="AV119" s="263">
        <f>SUM(AV118:AW118)</f>
        <v>0</v>
      </c>
      <c r="AW119" s="264"/>
      <c r="AX119" s="263">
        <f>SUM(AX118:AY118)</f>
        <v>0</v>
      </c>
      <c r="AY119" s="264"/>
      <c r="AZ119" s="263">
        <f>SUM(AZ118:BA118)</f>
        <v>0</v>
      </c>
      <c r="BA119" s="264"/>
      <c r="BB119" s="178"/>
      <c r="BC119" s="179"/>
      <c r="BD119" s="178"/>
      <c r="BE119" s="179"/>
      <c r="BF119" s="178"/>
      <c r="BG119" s="179"/>
      <c r="BH119" s="182" t="s">
        <v>14</v>
      </c>
      <c r="BI119" s="180">
        <f>SUM(B119:BG119)</f>
        <v>7</v>
      </c>
      <c r="BJ119" s="164"/>
      <c r="BK119" s="164"/>
      <c r="BL119" s="164"/>
      <c r="BM119" s="164"/>
      <c r="BN119" s="164"/>
      <c r="BO119" s="164"/>
    </row>
    <row r="120" spans="1:67" s="91" customFormat="1" ht="16.5" customHeight="1">
      <c r="A120" s="122" t="s">
        <v>8</v>
      </c>
      <c r="B120" s="123">
        <f aca="true" t="shared" si="90" ref="B120:C122">SUM(B4,B8,B12,B16,B20,B24,B28,B32,B36,B40,B44,B48,B52,B56,B60,B64,B68,B72,B76,B80,B84,B88,B92,B96,B100,B104,B108,B112,B116)</f>
        <v>8</v>
      </c>
      <c r="C120" s="124">
        <f t="shared" si="90"/>
        <v>8</v>
      </c>
      <c r="D120" s="192">
        <f aca="true" t="shared" si="91" ref="D120:BG120">SUM(D4,D8,D12,D16,D20,D24,D28,D32,D36,D40,D44,D48,D52,D56,D60,D64,D68,D72,D76,D80,D84,D88,D92,D96,D100,D104,D108,D112,D116)</f>
        <v>26</v>
      </c>
      <c r="E120" s="193">
        <f t="shared" si="91"/>
        <v>30</v>
      </c>
      <c r="F120" s="192">
        <f t="shared" si="91"/>
        <v>12</v>
      </c>
      <c r="G120" s="193">
        <f t="shared" si="91"/>
        <v>25</v>
      </c>
      <c r="H120" s="192">
        <f t="shared" si="91"/>
        <v>26</v>
      </c>
      <c r="I120" s="193">
        <f t="shared" si="91"/>
        <v>20</v>
      </c>
      <c r="J120" s="123">
        <f t="shared" si="91"/>
        <v>6</v>
      </c>
      <c r="K120" s="124">
        <f t="shared" si="91"/>
        <v>4</v>
      </c>
      <c r="L120" s="123">
        <f t="shared" si="91"/>
        <v>35</v>
      </c>
      <c r="M120" s="124">
        <f t="shared" si="91"/>
        <v>23</v>
      </c>
      <c r="N120" s="123">
        <f t="shared" si="91"/>
        <v>18</v>
      </c>
      <c r="O120" s="124">
        <f t="shared" si="91"/>
        <v>20</v>
      </c>
      <c r="P120" s="192">
        <f t="shared" si="91"/>
        <v>31</v>
      </c>
      <c r="Q120" s="193">
        <f t="shared" si="91"/>
        <v>19</v>
      </c>
      <c r="R120" s="123">
        <f t="shared" si="91"/>
        <v>2</v>
      </c>
      <c r="S120" s="124">
        <f t="shared" si="91"/>
        <v>1</v>
      </c>
      <c r="T120" s="123">
        <f t="shared" si="91"/>
        <v>16</v>
      </c>
      <c r="U120" s="124">
        <f t="shared" si="91"/>
        <v>8</v>
      </c>
      <c r="V120" s="123">
        <f t="shared" si="91"/>
        <v>2</v>
      </c>
      <c r="W120" s="124">
        <f t="shared" si="91"/>
        <v>1</v>
      </c>
      <c r="X120" s="123">
        <f t="shared" si="91"/>
        <v>9</v>
      </c>
      <c r="Y120" s="124">
        <f t="shared" si="91"/>
        <v>5</v>
      </c>
      <c r="Z120" s="123">
        <f t="shared" si="91"/>
        <v>6</v>
      </c>
      <c r="AA120" s="124">
        <f t="shared" si="91"/>
        <v>12</v>
      </c>
      <c r="AB120" s="123">
        <f t="shared" si="91"/>
        <v>6</v>
      </c>
      <c r="AC120" s="124">
        <f t="shared" si="91"/>
        <v>8</v>
      </c>
      <c r="AD120" s="123">
        <f t="shared" si="91"/>
        <v>1</v>
      </c>
      <c r="AE120" s="124">
        <f t="shared" si="91"/>
        <v>3</v>
      </c>
      <c r="AF120" s="123">
        <f t="shared" si="91"/>
        <v>11</v>
      </c>
      <c r="AG120" s="124">
        <f t="shared" si="91"/>
        <v>11</v>
      </c>
      <c r="AH120" s="123">
        <f t="shared" si="91"/>
        <v>3</v>
      </c>
      <c r="AI120" s="124">
        <f t="shared" si="91"/>
        <v>4</v>
      </c>
      <c r="AJ120" s="123">
        <f t="shared" si="91"/>
        <v>4</v>
      </c>
      <c r="AK120" s="124">
        <f t="shared" si="91"/>
        <v>5</v>
      </c>
      <c r="AL120" s="123">
        <f t="shared" si="91"/>
        <v>3</v>
      </c>
      <c r="AM120" s="124">
        <f t="shared" si="91"/>
        <v>5</v>
      </c>
      <c r="AN120" s="192">
        <f t="shared" si="91"/>
        <v>12</v>
      </c>
      <c r="AO120" s="193">
        <f t="shared" si="91"/>
        <v>16</v>
      </c>
      <c r="AP120" s="123">
        <f t="shared" si="91"/>
        <v>1</v>
      </c>
      <c r="AQ120" s="124">
        <f t="shared" si="91"/>
        <v>2</v>
      </c>
      <c r="AR120" s="123">
        <f t="shared" si="91"/>
        <v>9</v>
      </c>
      <c r="AS120" s="124">
        <f t="shared" si="91"/>
        <v>1</v>
      </c>
      <c r="AT120" s="192">
        <f t="shared" si="91"/>
        <v>9</v>
      </c>
      <c r="AU120" s="193">
        <f t="shared" si="91"/>
        <v>16</v>
      </c>
      <c r="AV120" s="123">
        <f t="shared" si="91"/>
        <v>2</v>
      </c>
      <c r="AW120" s="124">
        <f t="shared" si="91"/>
        <v>2</v>
      </c>
      <c r="AX120" s="192">
        <f t="shared" si="91"/>
        <v>12</v>
      </c>
      <c r="AY120" s="193">
        <f t="shared" si="91"/>
        <v>10</v>
      </c>
      <c r="AZ120" s="123">
        <f t="shared" si="91"/>
        <v>1</v>
      </c>
      <c r="BA120" s="124">
        <f t="shared" si="91"/>
        <v>4</v>
      </c>
      <c r="BB120" s="192">
        <f t="shared" si="91"/>
        <v>2</v>
      </c>
      <c r="BC120" s="193">
        <f t="shared" si="91"/>
        <v>5</v>
      </c>
      <c r="BD120" s="192">
        <f t="shared" si="91"/>
        <v>3</v>
      </c>
      <c r="BE120" s="193">
        <f t="shared" si="91"/>
        <v>2</v>
      </c>
      <c r="BF120" s="192">
        <f t="shared" si="91"/>
        <v>2</v>
      </c>
      <c r="BG120" s="193">
        <f t="shared" si="91"/>
        <v>0</v>
      </c>
      <c r="BH120" s="125"/>
      <c r="BI120" s="125"/>
      <c r="BJ120" s="90"/>
      <c r="BK120" s="90"/>
      <c r="BL120" s="90"/>
      <c r="BM120" s="90"/>
      <c r="BN120" s="90"/>
      <c r="BO120" s="90"/>
    </row>
    <row r="121" spans="1:67" s="91" customFormat="1" ht="16.5" customHeight="1">
      <c r="A121" s="122" t="s">
        <v>9</v>
      </c>
      <c r="B121" s="126">
        <f t="shared" si="90"/>
        <v>0</v>
      </c>
      <c r="C121" s="127">
        <f t="shared" si="90"/>
        <v>0</v>
      </c>
      <c r="D121" s="194">
        <f aca="true" t="shared" si="92" ref="D121:BG121">SUM(D5,D9,D13,D17,D21,D25,D29,D33,D37,D41,D45,D49,D53,D57,D61,D65,D69,D73,D77,D81,D85,D89,D93,D97,D101,D105,D109,D113,D117)</f>
        <v>5</v>
      </c>
      <c r="E121" s="195">
        <f t="shared" si="92"/>
        <v>4</v>
      </c>
      <c r="F121" s="194">
        <f t="shared" si="92"/>
        <v>1</v>
      </c>
      <c r="G121" s="195">
        <f t="shared" si="92"/>
        <v>11</v>
      </c>
      <c r="H121" s="194">
        <f t="shared" si="92"/>
        <v>4</v>
      </c>
      <c r="I121" s="195">
        <f t="shared" si="92"/>
        <v>8</v>
      </c>
      <c r="J121" s="126">
        <f t="shared" si="92"/>
        <v>0</v>
      </c>
      <c r="K121" s="127">
        <f t="shared" si="92"/>
        <v>0</v>
      </c>
      <c r="L121" s="126">
        <f t="shared" si="92"/>
        <v>6</v>
      </c>
      <c r="M121" s="127">
        <f t="shared" si="92"/>
        <v>2</v>
      </c>
      <c r="N121" s="126">
        <f t="shared" si="92"/>
        <v>0</v>
      </c>
      <c r="O121" s="127">
        <f t="shared" si="92"/>
        <v>3</v>
      </c>
      <c r="P121" s="194">
        <f t="shared" si="92"/>
        <v>5</v>
      </c>
      <c r="Q121" s="195">
        <f t="shared" si="92"/>
        <v>2</v>
      </c>
      <c r="R121" s="126">
        <f t="shared" si="92"/>
        <v>0</v>
      </c>
      <c r="S121" s="127">
        <f t="shared" si="92"/>
        <v>0</v>
      </c>
      <c r="T121" s="126">
        <f t="shared" si="92"/>
        <v>0</v>
      </c>
      <c r="U121" s="127">
        <f t="shared" si="92"/>
        <v>0</v>
      </c>
      <c r="V121" s="126">
        <f t="shared" si="92"/>
        <v>0</v>
      </c>
      <c r="W121" s="127">
        <f t="shared" si="92"/>
        <v>0</v>
      </c>
      <c r="X121" s="126">
        <f t="shared" si="92"/>
        <v>0</v>
      </c>
      <c r="Y121" s="127">
        <f t="shared" si="92"/>
        <v>0</v>
      </c>
      <c r="Z121" s="126">
        <f t="shared" si="92"/>
        <v>0</v>
      </c>
      <c r="AA121" s="127">
        <f t="shared" si="92"/>
        <v>0</v>
      </c>
      <c r="AB121" s="126">
        <f t="shared" si="92"/>
        <v>0</v>
      </c>
      <c r="AC121" s="127">
        <f t="shared" si="92"/>
        <v>0</v>
      </c>
      <c r="AD121" s="126">
        <f t="shared" si="92"/>
        <v>0</v>
      </c>
      <c r="AE121" s="127">
        <f t="shared" si="92"/>
        <v>0</v>
      </c>
      <c r="AF121" s="126">
        <f t="shared" si="92"/>
        <v>0</v>
      </c>
      <c r="AG121" s="127">
        <f t="shared" si="92"/>
        <v>0</v>
      </c>
      <c r="AH121" s="126">
        <f t="shared" si="92"/>
        <v>0</v>
      </c>
      <c r="AI121" s="127">
        <f t="shared" si="92"/>
        <v>0</v>
      </c>
      <c r="AJ121" s="126">
        <f t="shared" si="92"/>
        <v>0</v>
      </c>
      <c r="AK121" s="127">
        <f t="shared" si="92"/>
        <v>2</v>
      </c>
      <c r="AL121" s="126">
        <f t="shared" si="92"/>
        <v>1</v>
      </c>
      <c r="AM121" s="127">
        <f t="shared" si="92"/>
        <v>1</v>
      </c>
      <c r="AN121" s="194">
        <f t="shared" si="92"/>
        <v>3</v>
      </c>
      <c r="AO121" s="195">
        <f t="shared" si="92"/>
        <v>0</v>
      </c>
      <c r="AP121" s="126">
        <f t="shared" si="92"/>
        <v>1</v>
      </c>
      <c r="AQ121" s="127">
        <f t="shared" si="92"/>
        <v>0</v>
      </c>
      <c r="AR121" s="126">
        <f t="shared" si="92"/>
        <v>0</v>
      </c>
      <c r="AS121" s="127">
        <f t="shared" si="92"/>
        <v>1</v>
      </c>
      <c r="AT121" s="194">
        <f t="shared" si="92"/>
        <v>4</v>
      </c>
      <c r="AU121" s="195">
        <f t="shared" si="92"/>
        <v>4</v>
      </c>
      <c r="AV121" s="126">
        <f t="shared" si="92"/>
        <v>0</v>
      </c>
      <c r="AW121" s="127">
        <f t="shared" si="92"/>
        <v>1</v>
      </c>
      <c r="AX121" s="194">
        <f t="shared" si="92"/>
        <v>3</v>
      </c>
      <c r="AY121" s="195">
        <f t="shared" si="92"/>
        <v>1</v>
      </c>
      <c r="AZ121" s="126">
        <f t="shared" si="92"/>
        <v>1</v>
      </c>
      <c r="BA121" s="127">
        <f t="shared" si="92"/>
        <v>0</v>
      </c>
      <c r="BB121" s="194">
        <f t="shared" si="92"/>
        <v>0</v>
      </c>
      <c r="BC121" s="195">
        <f t="shared" si="92"/>
        <v>0</v>
      </c>
      <c r="BD121" s="194">
        <f t="shared" si="92"/>
        <v>1</v>
      </c>
      <c r="BE121" s="195">
        <f t="shared" si="92"/>
        <v>0</v>
      </c>
      <c r="BF121" s="194">
        <f t="shared" si="92"/>
        <v>1</v>
      </c>
      <c r="BG121" s="195">
        <f t="shared" si="92"/>
        <v>0</v>
      </c>
      <c r="BH121" s="125"/>
      <c r="BI121" s="125"/>
      <c r="BJ121" s="90"/>
      <c r="BK121" s="90"/>
      <c r="BL121" s="90"/>
      <c r="BM121" s="90"/>
      <c r="BN121" s="90"/>
      <c r="BO121" s="90"/>
    </row>
    <row r="122" spans="1:67" s="104" customFormat="1" ht="16.5" customHeight="1">
      <c r="A122" s="284" t="s">
        <v>10</v>
      </c>
      <c r="B122" s="128">
        <f t="shared" si="90"/>
        <v>8</v>
      </c>
      <c r="C122" s="129">
        <f t="shared" si="90"/>
        <v>8</v>
      </c>
      <c r="D122" s="196">
        <f aca="true" t="shared" si="93" ref="D122:BG122">SUM(D6,D10,D14,D18,D22,D26,D30,D34,D38,D42,D46,D50,D54,D58,D62,D66,D70,D74,D78,D82,D86,D90,D94,D98,D102,D106,D110,D114,D118)</f>
        <v>32</v>
      </c>
      <c r="E122" s="197">
        <f t="shared" si="93"/>
        <v>34</v>
      </c>
      <c r="F122" s="196">
        <f t="shared" si="93"/>
        <v>13</v>
      </c>
      <c r="G122" s="197">
        <f t="shared" si="93"/>
        <v>35</v>
      </c>
      <c r="H122" s="196">
        <f t="shared" si="93"/>
        <v>29</v>
      </c>
      <c r="I122" s="197">
        <f t="shared" si="93"/>
        <v>27</v>
      </c>
      <c r="J122" s="128">
        <f t="shared" si="93"/>
        <v>6</v>
      </c>
      <c r="K122" s="129">
        <f t="shared" si="93"/>
        <v>4</v>
      </c>
      <c r="L122" s="128">
        <f t="shared" si="93"/>
        <v>41</v>
      </c>
      <c r="M122" s="129">
        <f t="shared" si="93"/>
        <v>25</v>
      </c>
      <c r="N122" s="128">
        <f t="shared" si="93"/>
        <v>18</v>
      </c>
      <c r="O122" s="129">
        <f t="shared" si="93"/>
        <v>23</v>
      </c>
      <c r="P122" s="196">
        <f t="shared" si="93"/>
        <v>36</v>
      </c>
      <c r="Q122" s="197">
        <f t="shared" si="93"/>
        <v>21</v>
      </c>
      <c r="R122" s="128">
        <f t="shared" si="93"/>
        <v>2</v>
      </c>
      <c r="S122" s="129">
        <f t="shared" si="93"/>
        <v>1</v>
      </c>
      <c r="T122" s="128">
        <f t="shared" si="93"/>
        <v>16</v>
      </c>
      <c r="U122" s="129">
        <f t="shared" si="93"/>
        <v>8</v>
      </c>
      <c r="V122" s="128">
        <f t="shared" si="93"/>
        <v>2</v>
      </c>
      <c r="W122" s="129">
        <f t="shared" si="93"/>
        <v>1</v>
      </c>
      <c r="X122" s="128">
        <f t="shared" si="93"/>
        <v>9</v>
      </c>
      <c r="Y122" s="129">
        <f t="shared" si="93"/>
        <v>5</v>
      </c>
      <c r="Z122" s="128">
        <f t="shared" si="93"/>
        <v>6</v>
      </c>
      <c r="AA122" s="129">
        <f t="shared" si="93"/>
        <v>12</v>
      </c>
      <c r="AB122" s="128">
        <f t="shared" si="93"/>
        <v>6</v>
      </c>
      <c r="AC122" s="129">
        <f t="shared" si="93"/>
        <v>8</v>
      </c>
      <c r="AD122" s="128">
        <f t="shared" si="93"/>
        <v>1</v>
      </c>
      <c r="AE122" s="129">
        <f t="shared" si="93"/>
        <v>3</v>
      </c>
      <c r="AF122" s="128">
        <f t="shared" si="93"/>
        <v>11</v>
      </c>
      <c r="AG122" s="129">
        <f t="shared" si="93"/>
        <v>11</v>
      </c>
      <c r="AH122" s="128">
        <f t="shared" si="93"/>
        <v>3</v>
      </c>
      <c r="AI122" s="129">
        <f t="shared" si="93"/>
        <v>4</v>
      </c>
      <c r="AJ122" s="128">
        <f t="shared" si="93"/>
        <v>4</v>
      </c>
      <c r="AK122" s="129">
        <f t="shared" si="93"/>
        <v>7</v>
      </c>
      <c r="AL122" s="128">
        <f t="shared" si="93"/>
        <v>4</v>
      </c>
      <c r="AM122" s="129">
        <f t="shared" si="93"/>
        <v>6</v>
      </c>
      <c r="AN122" s="196">
        <f t="shared" si="93"/>
        <v>15</v>
      </c>
      <c r="AO122" s="197">
        <f t="shared" si="93"/>
        <v>16</v>
      </c>
      <c r="AP122" s="128">
        <f t="shared" si="93"/>
        <v>2</v>
      </c>
      <c r="AQ122" s="129">
        <f t="shared" si="93"/>
        <v>2</v>
      </c>
      <c r="AR122" s="128">
        <f t="shared" si="93"/>
        <v>9</v>
      </c>
      <c r="AS122" s="129">
        <f t="shared" si="93"/>
        <v>2</v>
      </c>
      <c r="AT122" s="196">
        <f t="shared" si="93"/>
        <v>13</v>
      </c>
      <c r="AU122" s="197">
        <f t="shared" si="93"/>
        <v>20</v>
      </c>
      <c r="AV122" s="128">
        <f t="shared" si="93"/>
        <v>2</v>
      </c>
      <c r="AW122" s="129">
        <f t="shared" si="93"/>
        <v>3</v>
      </c>
      <c r="AX122" s="196">
        <f t="shared" si="93"/>
        <v>15</v>
      </c>
      <c r="AY122" s="197">
        <f t="shared" si="93"/>
        <v>11</v>
      </c>
      <c r="AZ122" s="128">
        <f t="shared" si="93"/>
        <v>2</v>
      </c>
      <c r="BA122" s="129">
        <f t="shared" si="93"/>
        <v>4</v>
      </c>
      <c r="BB122" s="196">
        <f t="shared" si="93"/>
        <v>2</v>
      </c>
      <c r="BC122" s="197">
        <f t="shared" si="93"/>
        <v>5</v>
      </c>
      <c r="BD122" s="196">
        <f t="shared" si="93"/>
        <v>4</v>
      </c>
      <c r="BE122" s="197">
        <f t="shared" si="93"/>
        <v>2</v>
      </c>
      <c r="BF122" s="196">
        <f t="shared" si="93"/>
        <v>3</v>
      </c>
      <c r="BG122" s="197">
        <f t="shared" si="93"/>
        <v>0</v>
      </c>
      <c r="BH122" s="130"/>
      <c r="BI122" s="130">
        <f>(BI43+BI39+BI35+BI31+BI27+BI23+BI19+BI15+BI11+BI7+BI47+BI51+BI55+BI59+BI63+BI67+BI71+BI75+BI79+BI83+BI87+BI91+BI95+BI99+BI103+BI107+BI111+BI115+BI119)/2</f>
        <v>311</v>
      </c>
      <c r="BJ122" s="103"/>
      <c r="BK122" s="103"/>
      <c r="BL122" s="103"/>
      <c r="BM122" s="103"/>
      <c r="BN122" s="103"/>
      <c r="BO122" s="103"/>
    </row>
    <row r="123" spans="1:67" s="91" customFormat="1" ht="16.5" customHeight="1">
      <c r="A123" s="285"/>
      <c r="B123" s="131" t="s">
        <v>59</v>
      </c>
      <c r="C123" s="132" t="s">
        <v>42</v>
      </c>
      <c r="D123" s="185" t="s">
        <v>59</v>
      </c>
      <c r="E123" s="186" t="s">
        <v>42</v>
      </c>
      <c r="F123" s="185" t="s">
        <v>59</v>
      </c>
      <c r="G123" s="186" t="s">
        <v>42</v>
      </c>
      <c r="H123" s="185" t="s">
        <v>59</v>
      </c>
      <c r="I123" s="186" t="s">
        <v>42</v>
      </c>
      <c r="J123" s="131" t="s">
        <v>59</v>
      </c>
      <c r="K123" s="132" t="s">
        <v>42</v>
      </c>
      <c r="L123" s="131" t="s">
        <v>59</v>
      </c>
      <c r="M123" s="132" t="s">
        <v>42</v>
      </c>
      <c r="N123" s="131" t="s">
        <v>59</v>
      </c>
      <c r="O123" s="132" t="s">
        <v>42</v>
      </c>
      <c r="P123" s="185" t="s">
        <v>59</v>
      </c>
      <c r="Q123" s="186" t="s">
        <v>42</v>
      </c>
      <c r="R123" s="131" t="s">
        <v>59</v>
      </c>
      <c r="S123" s="132" t="s">
        <v>42</v>
      </c>
      <c r="T123" s="131" t="s">
        <v>59</v>
      </c>
      <c r="U123" s="132" t="s">
        <v>42</v>
      </c>
      <c r="V123" s="131" t="s">
        <v>59</v>
      </c>
      <c r="W123" s="132" t="s">
        <v>42</v>
      </c>
      <c r="X123" s="131" t="s">
        <v>59</v>
      </c>
      <c r="Y123" s="132" t="s">
        <v>42</v>
      </c>
      <c r="Z123" s="131" t="s">
        <v>59</v>
      </c>
      <c r="AA123" s="132" t="s">
        <v>42</v>
      </c>
      <c r="AB123" s="131" t="s">
        <v>59</v>
      </c>
      <c r="AC123" s="132" t="s">
        <v>42</v>
      </c>
      <c r="AD123" s="131" t="s">
        <v>59</v>
      </c>
      <c r="AE123" s="132" t="s">
        <v>42</v>
      </c>
      <c r="AF123" s="131" t="s">
        <v>59</v>
      </c>
      <c r="AG123" s="132" t="s">
        <v>42</v>
      </c>
      <c r="AH123" s="131" t="s">
        <v>59</v>
      </c>
      <c r="AI123" s="132" t="s">
        <v>42</v>
      </c>
      <c r="AJ123" s="131" t="s">
        <v>59</v>
      </c>
      <c r="AK123" s="132" t="s">
        <v>42</v>
      </c>
      <c r="AL123" s="131" t="s">
        <v>59</v>
      </c>
      <c r="AM123" s="132" t="s">
        <v>42</v>
      </c>
      <c r="AN123" s="185" t="s">
        <v>59</v>
      </c>
      <c r="AO123" s="186" t="s">
        <v>42</v>
      </c>
      <c r="AP123" s="131" t="s">
        <v>59</v>
      </c>
      <c r="AQ123" s="132" t="s">
        <v>42</v>
      </c>
      <c r="AR123" s="131" t="s">
        <v>59</v>
      </c>
      <c r="AS123" s="132" t="s">
        <v>42</v>
      </c>
      <c r="AT123" s="185" t="s">
        <v>59</v>
      </c>
      <c r="AU123" s="186" t="s">
        <v>42</v>
      </c>
      <c r="AV123" s="131" t="s">
        <v>59</v>
      </c>
      <c r="AW123" s="132" t="s">
        <v>42</v>
      </c>
      <c r="AX123" s="185" t="s">
        <v>59</v>
      </c>
      <c r="AY123" s="186" t="s">
        <v>42</v>
      </c>
      <c r="AZ123" s="131" t="s">
        <v>59</v>
      </c>
      <c r="BA123" s="132" t="s">
        <v>42</v>
      </c>
      <c r="BB123" s="185" t="s">
        <v>59</v>
      </c>
      <c r="BC123" s="186" t="s">
        <v>42</v>
      </c>
      <c r="BD123" s="185" t="s">
        <v>59</v>
      </c>
      <c r="BE123" s="186" t="s">
        <v>42</v>
      </c>
      <c r="BF123" s="185" t="s">
        <v>59</v>
      </c>
      <c r="BG123" s="186" t="s">
        <v>42</v>
      </c>
      <c r="BH123" s="125"/>
      <c r="BI123" s="125"/>
      <c r="BJ123" s="90"/>
      <c r="BK123" s="90"/>
      <c r="BL123" s="90"/>
      <c r="BM123" s="90"/>
      <c r="BN123" s="90"/>
      <c r="BO123" s="90"/>
    </row>
    <row r="124" spans="1:67" s="91" customFormat="1" ht="101.25" customHeight="1">
      <c r="A124" s="133" t="s">
        <v>0</v>
      </c>
      <c r="B124" s="274" t="s">
        <v>4</v>
      </c>
      <c r="C124" s="275"/>
      <c r="D124" s="268" t="s">
        <v>55</v>
      </c>
      <c r="E124" s="269"/>
      <c r="F124" s="268" t="s">
        <v>19</v>
      </c>
      <c r="G124" s="269"/>
      <c r="H124" s="268" t="s">
        <v>78</v>
      </c>
      <c r="I124" s="269"/>
      <c r="J124" s="274" t="s">
        <v>5</v>
      </c>
      <c r="K124" s="275"/>
      <c r="L124" s="274" t="s">
        <v>1</v>
      </c>
      <c r="M124" s="275"/>
      <c r="N124" s="274" t="s">
        <v>3</v>
      </c>
      <c r="O124" s="275"/>
      <c r="P124" s="268" t="s">
        <v>13</v>
      </c>
      <c r="Q124" s="269"/>
      <c r="R124" s="274" t="s">
        <v>43</v>
      </c>
      <c r="S124" s="275"/>
      <c r="T124" s="274" t="s">
        <v>38</v>
      </c>
      <c r="U124" s="275"/>
      <c r="V124" s="274" t="s">
        <v>18</v>
      </c>
      <c r="W124" s="275"/>
      <c r="X124" s="279" t="s">
        <v>52</v>
      </c>
      <c r="Y124" s="280"/>
      <c r="Z124" s="274" t="s">
        <v>21</v>
      </c>
      <c r="AA124" s="275"/>
      <c r="AB124" s="274" t="s">
        <v>22</v>
      </c>
      <c r="AC124" s="275"/>
      <c r="AD124" s="274" t="s">
        <v>23</v>
      </c>
      <c r="AE124" s="275"/>
      <c r="AF124" s="274" t="s">
        <v>44</v>
      </c>
      <c r="AG124" s="275"/>
      <c r="AH124" s="274" t="s">
        <v>40</v>
      </c>
      <c r="AI124" s="275"/>
      <c r="AJ124" s="288" t="s">
        <v>53</v>
      </c>
      <c r="AK124" s="289"/>
      <c r="AL124" s="274" t="s">
        <v>49</v>
      </c>
      <c r="AM124" s="275"/>
      <c r="AN124" s="268" t="s">
        <v>51</v>
      </c>
      <c r="AO124" s="269"/>
      <c r="AP124" s="274" t="s">
        <v>54</v>
      </c>
      <c r="AQ124" s="275"/>
      <c r="AR124" s="274" t="s">
        <v>58</v>
      </c>
      <c r="AS124" s="275"/>
      <c r="AT124" s="268" t="s">
        <v>56</v>
      </c>
      <c r="AU124" s="269"/>
      <c r="AV124" s="274" t="s">
        <v>64</v>
      </c>
      <c r="AW124" s="275"/>
      <c r="AX124" s="268" t="s">
        <v>66</v>
      </c>
      <c r="AY124" s="269"/>
      <c r="AZ124" s="274" t="s">
        <v>73</v>
      </c>
      <c r="BA124" s="275"/>
      <c r="BB124" s="268" t="s">
        <v>75</v>
      </c>
      <c r="BC124" s="269"/>
      <c r="BD124" s="268" t="s">
        <v>77</v>
      </c>
      <c r="BE124" s="269"/>
      <c r="BF124" s="268" t="s">
        <v>81</v>
      </c>
      <c r="BG124" s="269"/>
      <c r="BH124" s="120"/>
      <c r="BI124" s="134" t="s">
        <v>41</v>
      </c>
      <c r="BJ124" s="90"/>
      <c r="BK124" s="90"/>
      <c r="BL124" s="90"/>
      <c r="BM124" s="90"/>
      <c r="BN124" s="90"/>
      <c r="BO124" s="90"/>
    </row>
    <row r="125" spans="1:67" ht="13.5" customHeight="1">
      <c r="A125" s="151"/>
      <c r="B125" s="138"/>
      <c r="C125" s="139"/>
      <c r="D125" s="198"/>
      <c r="E125" s="199"/>
      <c r="F125" s="198"/>
      <c r="G125" s="199"/>
      <c r="H125" s="198"/>
      <c r="I125" s="199"/>
      <c r="J125" s="138"/>
      <c r="K125" s="139"/>
      <c r="L125" s="138"/>
      <c r="M125" s="139"/>
      <c r="N125" s="138"/>
      <c r="O125" s="139"/>
      <c r="P125" s="198"/>
      <c r="Q125" s="199"/>
      <c r="R125" s="138"/>
      <c r="S125" s="139"/>
      <c r="T125" s="138"/>
      <c r="U125" s="139"/>
      <c r="V125" s="138"/>
      <c r="W125" s="139"/>
      <c r="X125" s="138"/>
      <c r="Y125" s="139"/>
      <c r="Z125" s="138"/>
      <c r="AA125" s="139"/>
      <c r="AB125" s="138"/>
      <c r="AC125" s="139"/>
      <c r="AD125" s="138"/>
      <c r="AE125" s="139"/>
      <c r="AF125" s="138"/>
      <c r="AG125" s="139"/>
      <c r="AH125" s="138"/>
      <c r="AI125" s="139"/>
      <c r="AJ125" s="138"/>
      <c r="AK125" s="139"/>
      <c r="AL125" s="138"/>
      <c r="AM125" s="139"/>
      <c r="AN125" s="198"/>
      <c r="AO125" s="199"/>
      <c r="AP125" s="138"/>
      <c r="AQ125" s="139"/>
      <c r="AR125" s="138"/>
      <c r="AS125" s="139"/>
      <c r="AT125" s="198"/>
      <c r="AU125" s="199"/>
      <c r="AV125" s="138"/>
      <c r="AW125" s="139"/>
      <c r="AX125" s="198"/>
      <c r="AY125" s="199"/>
      <c r="AZ125" s="138"/>
      <c r="BA125" s="139"/>
      <c r="BB125" s="198"/>
      <c r="BC125" s="199"/>
      <c r="BD125" s="198"/>
      <c r="BE125" s="199"/>
      <c r="BF125" s="198"/>
      <c r="BG125" s="199"/>
      <c r="BH125" s="125"/>
      <c r="BI125" s="49"/>
      <c r="BJ125" s="4"/>
      <c r="BK125" s="4"/>
      <c r="BL125" s="4"/>
      <c r="BM125" s="4"/>
      <c r="BN125" s="4"/>
      <c r="BO125" s="4"/>
    </row>
    <row r="126" spans="1:67" ht="27.75" customHeight="1">
      <c r="A126" s="286"/>
      <c r="B126" s="287"/>
      <c r="C126" s="287"/>
      <c r="D126" s="287"/>
      <c r="E126" s="200"/>
      <c r="F126" s="200"/>
      <c r="G126" s="199"/>
      <c r="H126" s="198"/>
      <c r="I126" s="199"/>
      <c r="J126" s="138"/>
      <c r="K126" s="139"/>
      <c r="L126" s="138"/>
      <c r="M126" s="139"/>
      <c r="N126" s="138"/>
      <c r="O126" s="139"/>
      <c r="P126" s="198"/>
      <c r="Q126" s="199"/>
      <c r="R126" s="138"/>
      <c r="S126" s="139"/>
      <c r="T126" s="138"/>
      <c r="U126" s="139"/>
      <c r="V126" s="138"/>
      <c r="W126" s="139"/>
      <c r="X126" s="138"/>
      <c r="Y126" s="139"/>
      <c r="Z126" s="138"/>
      <c r="AA126" s="139"/>
      <c r="AB126" s="138"/>
      <c r="AC126" s="139"/>
      <c r="AD126" s="138"/>
      <c r="AE126" s="139"/>
      <c r="AF126" s="138"/>
      <c r="AG126" s="139"/>
      <c r="AH126" s="138"/>
      <c r="AI126" s="139"/>
      <c r="AJ126" s="138"/>
      <c r="AK126" s="139"/>
      <c r="AL126" s="138"/>
      <c r="AM126" s="139"/>
      <c r="AN126" s="198"/>
      <c r="AO126" s="199"/>
      <c r="AP126" s="138"/>
      <c r="AQ126" s="139"/>
      <c r="AR126" s="138"/>
      <c r="AS126" s="139"/>
      <c r="AT126" s="198"/>
      <c r="AU126" s="199"/>
      <c r="AV126" s="138"/>
      <c r="AW126" s="139"/>
      <c r="AX126" s="198"/>
      <c r="AY126" s="199"/>
      <c r="AZ126" s="138"/>
      <c r="BA126" s="139"/>
      <c r="BB126" s="198"/>
      <c r="BC126" s="199"/>
      <c r="BD126" s="198"/>
      <c r="BE126" s="199"/>
      <c r="BF126" s="198"/>
      <c r="BG126" s="199"/>
      <c r="BH126" s="125"/>
      <c r="BI126" s="49"/>
      <c r="BJ126" s="4"/>
      <c r="BK126" s="4"/>
      <c r="BL126" s="4"/>
      <c r="BM126" s="4"/>
      <c r="BN126" s="4"/>
      <c r="BO126" s="4"/>
    </row>
    <row r="128" spans="1:60" s="48" customFormat="1" ht="24" customHeight="1">
      <c r="A128" s="152"/>
      <c r="B128" s="153"/>
      <c r="C128" s="154"/>
      <c r="D128" s="201"/>
      <c r="E128" s="202"/>
      <c r="F128" s="202"/>
      <c r="G128" s="201"/>
      <c r="H128" s="201"/>
      <c r="I128" s="201"/>
      <c r="J128" s="140"/>
      <c r="K128" s="140"/>
      <c r="L128" s="140"/>
      <c r="M128" s="140"/>
      <c r="N128" s="140"/>
      <c r="O128" s="140"/>
      <c r="P128" s="201"/>
      <c r="Q128" s="201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201"/>
      <c r="AO128" s="201"/>
      <c r="AP128" s="140"/>
      <c r="AQ128" s="140"/>
      <c r="AR128" s="140"/>
      <c r="AS128" s="140"/>
      <c r="AT128" s="201"/>
      <c r="AU128" s="201"/>
      <c r="AV128" s="140"/>
      <c r="AW128" s="140"/>
      <c r="AX128" s="201"/>
      <c r="AY128" s="201"/>
      <c r="AZ128" s="140"/>
      <c r="BA128" s="140"/>
      <c r="BB128" s="201"/>
      <c r="BC128" s="201"/>
      <c r="BD128" s="201"/>
      <c r="BE128" s="201"/>
      <c r="BF128" s="201"/>
      <c r="BG128" s="201"/>
      <c r="BH128" s="140"/>
    </row>
    <row r="129" spans="1:60" s="48" customFormat="1" ht="24" customHeight="1">
      <c r="A129" s="152" t="s">
        <v>61</v>
      </c>
      <c r="B129" s="153"/>
      <c r="C129" s="154"/>
      <c r="D129" s="201"/>
      <c r="E129" s="202"/>
      <c r="F129" s="202"/>
      <c r="G129" s="201"/>
      <c r="H129" s="201"/>
      <c r="I129" s="201"/>
      <c r="J129" s="140"/>
      <c r="K129" s="140"/>
      <c r="L129" s="140"/>
      <c r="M129" s="140"/>
      <c r="N129" s="140"/>
      <c r="O129" s="140"/>
      <c r="P129" s="201"/>
      <c r="Q129" s="201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201"/>
      <c r="AO129" s="201"/>
      <c r="AP129" s="140"/>
      <c r="AQ129" s="140"/>
      <c r="AR129" s="140"/>
      <c r="AS129" s="140"/>
      <c r="AT129" s="201"/>
      <c r="AU129" s="201"/>
      <c r="AV129" s="140"/>
      <c r="AW129" s="140"/>
      <c r="AX129" s="201"/>
      <c r="AY129" s="201"/>
      <c r="AZ129" s="140"/>
      <c r="BA129" s="140"/>
      <c r="BB129" s="201"/>
      <c r="BC129" s="201"/>
      <c r="BD129" s="201"/>
      <c r="BE129" s="201"/>
      <c r="BF129" s="201"/>
      <c r="BG129" s="201"/>
      <c r="BH129" s="140"/>
    </row>
    <row r="130" spans="1:60" s="48" customFormat="1" ht="24" customHeight="1">
      <c r="A130" s="152" t="s">
        <v>60</v>
      </c>
      <c r="B130" s="153"/>
      <c r="C130" s="154"/>
      <c r="D130" s="201"/>
      <c r="E130" s="202"/>
      <c r="F130" s="202"/>
      <c r="G130" s="201"/>
      <c r="H130" s="201"/>
      <c r="I130" s="201"/>
      <c r="J130" s="140"/>
      <c r="K130" s="140"/>
      <c r="L130" s="140"/>
      <c r="M130" s="140"/>
      <c r="N130" s="140"/>
      <c r="O130" s="140"/>
      <c r="P130" s="201"/>
      <c r="Q130" s="201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201"/>
      <c r="AO130" s="201"/>
      <c r="AP130" s="140"/>
      <c r="AQ130" s="140"/>
      <c r="AR130" s="140"/>
      <c r="AS130" s="140"/>
      <c r="AT130" s="201"/>
      <c r="AU130" s="201"/>
      <c r="AV130" s="140"/>
      <c r="AW130" s="140"/>
      <c r="AX130" s="201"/>
      <c r="AY130" s="201"/>
      <c r="AZ130" s="140"/>
      <c r="BA130" s="140"/>
      <c r="BB130" s="201"/>
      <c r="BC130" s="201"/>
      <c r="BD130" s="201"/>
      <c r="BE130" s="201"/>
      <c r="BF130" s="201"/>
      <c r="BG130" s="201"/>
      <c r="BH130" s="140"/>
    </row>
    <row r="131" spans="1:60" s="48" customFormat="1" ht="24" customHeight="1">
      <c r="A131" s="152"/>
      <c r="B131" s="153"/>
      <c r="C131" s="154"/>
      <c r="D131" s="201"/>
      <c r="E131" s="202"/>
      <c r="F131" s="202"/>
      <c r="G131" s="201"/>
      <c r="H131" s="201"/>
      <c r="I131" s="201"/>
      <c r="J131" s="140"/>
      <c r="K131" s="140"/>
      <c r="L131" s="140"/>
      <c r="M131" s="140"/>
      <c r="N131" s="140"/>
      <c r="O131" s="140"/>
      <c r="P131" s="201"/>
      <c r="Q131" s="201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201"/>
      <c r="AO131" s="201"/>
      <c r="AP131" s="140"/>
      <c r="AQ131" s="140"/>
      <c r="AR131" s="140"/>
      <c r="AS131" s="140"/>
      <c r="AT131" s="201"/>
      <c r="AU131" s="201"/>
      <c r="AV131" s="140"/>
      <c r="AW131" s="140"/>
      <c r="AX131" s="201"/>
      <c r="AY131" s="201"/>
      <c r="AZ131" s="140"/>
      <c r="BA131" s="140"/>
      <c r="BB131" s="201"/>
      <c r="BC131" s="201"/>
      <c r="BD131" s="201"/>
      <c r="BE131" s="201"/>
      <c r="BF131" s="201"/>
      <c r="BG131" s="201"/>
      <c r="BH131" s="140"/>
    </row>
    <row r="132" spans="1:60" s="48" customFormat="1" ht="24" customHeight="1">
      <c r="A132" s="152"/>
      <c r="B132" s="153"/>
      <c r="C132" s="154"/>
      <c r="D132" s="201"/>
      <c r="E132" s="202"/>
      <c r="F132" s="202"/>
      <c r="G132" s="201"/>
      <c r="H132" s="201"/>
      <c r="I132" s="201"/>
      <c r="J132" s="140"/>
      <c r="K132" s="140"/>
      <c r="L132" s="140"/>
      <c r="M132" s="140"/>
      <c r="N132" s="140"/>
      <c r="O132" s="140"/>
      <c r="P132" s="201"/>
      <c r="Q132" s="201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201"/>
      <c r="AO132" s="201"/>
      <c r="AP132" s="140"/>
      <c r="AQ132" s="140"/>
      <c r="AR132" s="140"/>
      <c r="AS132" s="140"/>
      <c r="AT132" s="201"/>
      <c r="AU132" s="201"/>
      <c r="AV132" s="140"/>
      <c r="AW132" s="140"/>
      <c r="AX132" s="201"/>
      <c r="AY132" s="201"/>
      <c r="AZ132" s="140"/>
      <c r="BA132" s="140"/>
      <c r="BB132" s="201"/>
      <c r="BC132" s="201"/>
      <c r="BD132" s="201"/>
      <c r="BE132" s="201"/>
      <c r="BF132" s="201"/>
      <c r="BG132" s="201"/>
      <c r="BH132" s="140"/>
    </row>
    <row r="133" spans="1:60" s="48" customFormat="1" ht="24" customHeight="1">
      <c r="A133" s="152"/>
      <c r="B133" s="153"/>
      <c r="C133" s="154"/>
      <c r="D133" s="201"/>
      <c r="E133" s="201"/>
      <c r="F133" s="201"/>
      <c r="G133" s="201"/>
      <c r="H133" s="201"/>
      <c r="I133" s="201"/>
      <c r="J133" s="140"/>
      <c r="K133" s="140"/>
      <c r="L133" s="140"/>
      <c r="M133" s="140"/>
      <c r="N133" s="140"/>
      <c r="O133" s="140"/>
      <c r="P133" s="201"/>
      <c r="Q133" s="201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201"/>
      <c r="AO133" s="201"/>
      <c r="AP133" s="140"/>
      <c r="AQ133" s="140"/>
      <c r="AR133" s="140"/>
      <c r="AS133" s="140"/>
      <c r="AT133" s="201"/>
      <c r="AU133" s="201"/>
      <c r="AV133" s="140"/>
      <c r="AW133" s="140"/>
      <c r="AX133" s="201"/>
      <c r="AY133" s="201"/>
      <c r="AZ133" s="140"/>
      <c r="BA133" s="140"/>
      <c r="BB133" s="201"/>
      <c r="BC133" s="201"/>
      <c r="BD133" s="201"/>
      <c r="BE133" s="201"/>
      <c r="BF133" s="201"/>
      <c r="BG133" s="201"/>
      <c r="BH133" s="140"/>
    </row>
    <row r="134" spans="1:60" s="48" customFormat="1" ht="24" customHeight="1">
      <c r="A134" s="152"/>
      <c r="B134" s="153"/>
      <c r="C134" s="154"/>
      <c r="D134" s="201"/>
      <c r="E134" s="201"/>
      <c r="F134" s="201"/>
      <c r="G134" s="201"/>
      <c r="H134" s="201"/>
      <c r="I134" s="201"/>
      <c r="J134" s="140"/>
      <c r="K134" s="140"/>
      <c r="L134" s="140"/>
      <c r="M134" s="140"/>
      <c r="N134" s="140"/>
      <c r="O134" s="140"/>
      <c r="P134" s="201"/>
      <c r="Q134" s="201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201"/>
      <c r="AO134" s="201"/>
      <c r="AP134" s="140"/>
      <c r="AQ134" s="140"/>
      <c r="AR134" s="140"/>
      <c r="AS134" s="140"/>
      <c r="AT134" s="201"/>
      <c r="AU134" s="201"/>
      <c r="AV134" s="140"/>
      <c r="AW134" s="140"/>
      <c r="AX134" s="201"/>
      <c r="AY134" s="201"/>
      <c r="AZ134" s="140"/>
      <c r="BA134" s="140"/>
      <c r="BB134" s="201"/>
      <c r="BC134" s="201"/>
      <c r="BD134" s="201"/>
      <c r="BE134" s="201"/>
      <c r="BF134" s="201"/>
      <c r="BG134" s="201"/>
      <c r="BH134" s="140"/>
    </row>
    <row r="135" spans="1:60" s="48" customFormat="1" ht="24" customHeight="1">
      <c r="A135" s="152"/>
      <c r="B135" s="153"/>
      <c r="C135" s="154"/>
      <c r="D135" s="201"/>
      <c r="E135" s="201"/>
      <c r="F135" s="201"/>
      <c r="G135" s="201"/>
      <c r="H135" s="201"/>
      <c r="I135" s="201"/>
      <c r="J135" s="140"/>
      <c r="K135" s="140"/>
      <c r="L135" s="140"/>
      <c r="M135" s="140"/>
      <c r="N135" s="140"/>
      <c r="O135" s="140"/>
      <c r="P135" s="201"/>
      <c r="Q135" s="201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201"/>
      <c r="AO135" s="201"/>
      <c r="AP135" s="140"/>
      <c r="AQ135" s="140"/>
      <c r="AR135" s="140"/>
      <c r="AS135" s="140"/>
      <c r="AT135" s="201"/>
      <c r="AU135" s="201"/>
      <c r="AV135" s="140"/>
      <c r="AW135" s="140"/>
      <c r="AX135" s="201"/>
      <c r="AY135" s="201"/>
      <c r="AZ135" s="140"/>
      <c r="BA135" s="140"/>
      <c r="BB135" s="201"/>
      <c r="BC135" s="201"/>
      <c r="BD135" s="201"/>
      <c r="BE135" s="201"/>
      <c r="BF135" s="201"/>
      <c r="BG135" s="201"/>
      <c r="BH135" s="140"/>
    </row>
    <row r="136" spans="1:60" s="48" customFormat="1" ht="24" customHeight="1">
      <c r="A136" s="152"/>
      <c r="B136" s="153"/>
      <c r="C136" s="154"/>
      <c r="D136" s="201"/>
      <c r="E136" s="201"/>
      <c r="F136" s="201"/>
      <c r="G136" s="201"/>
      <c r="H136" s="201"/>
      <c r="I136" s="201"/>
      <c r="J136" s="140"/>
      <c r="K136" s="140"/>
      <c r="L136" s="140"/>
      <c r="M136" s="140"/>
      <c r="N136" s="140"/>
      <c r="O136" s="140"/>
      <c r="P136" s="201"/>
      <c r="Q136" s="201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201"/>
      <c r="AO136" s="201"/>
      <c r="AP136" s="140"/>
      <c r="AQ136" s="140"/>
      <c r="AR136" s="140"/>
      <c r="AS136" s="140"/>
      <c r="AT136" s="201"/>
      <c r="AU136" s="201"/>
      <c r="AV136" s="140"/>
      <c r="AW136" s="140"/>
      <c r="AX136" s="201"/>
      <c r="AY136" s="201"/>
      <c r="AZ136" s="140"/>
      <c r="BA136" s="140"/>
      <c r="BB136" s="201"/>
      <c r="BC136" s="201"/>
      <c r="BD136" s="201"/>
      <c r="BE136" s="201"/>
      <c r="BF136" s="201"/>
      <c r="BG136" s="201"/>
      <c r="BH136" s="140"/>
    </row>
    <row r="137" spans="1:60" s="48" customFormat="1" ht="24" customHeight="1">
      <c r="A137" s="152"/>
      <c r="B137" s="153"/>
      <c r="C137" s="154"/>
      <c r="D137" s="201"/>
      <c r="E137" s="201"/>
      <c r="F137" s="201"/>
      <c r="G137" s="201"/>
      <c r="H137" s="201"/>
      <c r="I137" s="201"/>
      <c r="J137" s="140"/>
      <c r="K137" s="140"/>
      <c r="L137" s="140"/>
      <c r="M137" s="140"/>
      <c r="N137" s="140"/>
      <c r="O137" s="140"/>
      <c r="P137" s="201"/>
      <c r="Q137" s="201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201"/>
      <c r="AO137" s="201"/>
      <c r="AP137" s="140"/>
      <c r="AQ137" s="140"/>
      <c r="AR137" s="140"/>
      <c r="AS137" s="140"/>
      <c r="AT137" s="201"/>
      <c r="AU137" s="201"/>
      <c r="AV137" s="140"/>
      <c r="AW137" s="140"/>
      <c r="AX137" s="201"/>
      <c r="AY137" s="201"/>
      <c r="AZ137" s="140"/>
      <c r="BA137" s="140"/>
      <c r="BB137" s="201"/>
      <c r="BC137" s="201"/>
      <c r="BD137" s="201"/>
      <c r="BE137" s="201"/>
      <c r="BF137" s="201"/>
      <c r="BG137" s="201"/>
      <c r="BH137" s="140"/>
    </row>
    <row r="138" spans="1:60" s="48" customFormat="1" ht="24" customHeight="1">
      <c r="A138" s="152"/>
      <c r="B138" s="153"/>
      <c r="C138" s="154"/>
      <c r="D138" s="201"/>
      <c r="E138" s="201"/>
      <c r="F138" s="201"/>
      <c r="G138" s="201"/>
      <c r="H138" s="201"/>
      <c r="I138" s="201"/>
      <c r="J138" s="140"/>
      <c r="K138" s="140"/>
      <c r="L138" s="140"/>
      <c r="M138" s="140"/>
      <c r="N138" s="140"/>
      <c r="O138" s="140"/>
      <c r="P138" s="201"/>
      <c r="Q138" s="201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201"/>
      <c r="AO138" s="201"/>
      <c r="AP138" s="140"/>
      <c r="AQ138" s="140"/>
      <c r="AR138" s="140"/>
      <c r="AS138" s="140"/>
      <c r="AT138" s="201"/>
      <c r="AU138" s="201"/>
      <c r="AV138" s="140"/>
      <c r="AW138" s="140"/>
      <c r="AX138" s="201"/>
      <c r="AY138" s="201"/>
      <c r="AZ138" s="140"/>
      <c r="BA138" s="140"/>
      <c r="BB138" s="201"/>
      <c r="BC138" s="201"/>
      <c r="BD138" s="201"/>
      <c r="BE138" s="201"/>
      <c r="BF138" s="201"/>
      <c r="BG138" s="201"/>
      <c r="BH138" s="140"/>
    </row>
    <row r="139" spans="1:60" s="48" customFormat="1" ht="24" customHeight="1">
      <c r="A139" s="152"/>
      <c r="B139" s="153"/>
      <c r="C139" s="154"/>
      <c r="D139" s="201"/>
      <c r="E139" s="201"/>
      <c r="F139" s="201"/>
      <c r="G139" s="201"/>
      <c r="H139" s="201"/>
      <c r="I139" s="201"/>
      <c r="J139" s="140"/>
      <c r="K139" s="140"/>
      <c r="L139" s="140"/>
      <c r="M139" s="140"/>
      <c r="N139" s="140"/>
      <c r="O139" s="140"/>
      <c r="P139" s="201"/>
      <c r="Q139" s="201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201"/>
      <c r="AO139" s="201"/>
      <c r="AP139" s="140"/>
      <c r="AQ139" s="140"/>
      <c r="AR139" s="140"/>
      <c r="AS139" s="140"/>
      <c r="AT139" s="201"/>
      <c r="AU139" s="201"/>
      <c r="AV139" s="140"/>
      <c r="AW139" s="140"/>
      <c r="AX139" s="201"/>
      <c r="AY139" s="201"/>
      <c r="AZ139" s="140"/>
      <c r="BA139" s="140"/>
      <c r="BB139" s="201"/>
      <c r="BC139" s="201"/>
      <c r="BD139" s="201"/>
      <c r="BE139" s="201"/>
      <c r="BF139" s="201"/>
      <c r="BG139" s="201"/>
      <c r="BH139" s="140"/>
    </row>
    <row r="140" spans="1:60" s="48" customFormat="1" ht="24" customHeight="1">
      <c r="A140" s="152"/>
      <c r="B140" s="153"/>
      <c r="C140" s="154"/>
      <c r="D140" s="201"/>
      <c r="E140" s="201"/>
      <c r="F140" s="201"/>
      <c r="G140" s="201"/>
      <c r="H140" s="201"/>
      <c r="I140" s="201"/>
      <c r="J140" s="140"/>
      <c r="K140" s="140"/>
      <c r="L140" s="140"/>
      <c r="M140" s="140"/>
      <c r="N140" s="140"/>
      <c r="O140" s="140"/>
      <c r="P140" s="201"/>
      <c r="Q140" s="201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201"/>
      <c r="AO140" s="201"/>
      <c r="AP140" s="140"/>
      <c r="AQ140" s="140"/>
      <c r="AR140" s="140"/>
      <c r="AS140" s="140"/>
      <c r="AT140" s="201"/>
      <c r="AU140" s="201"/>
      <c r="AV140" s="140"/>
      <c r="AW140" s="140"/>
      <c r="AX140" s="201"/>
      <c r="AY140" s="201"/>
      <c r="AZ140" s="140"/>
      <c r="BA140" s="140"/>
      <c r="BB140" s="201"/>
      <c r="BC140" s="201"/>
      <c r="BD140" s="201"/>
      <c r="BE140" s="201"/>
      <c r="BF140" s="201"/>
      <c r="BG140" s="201"/>
      <c r="BH140" s="140"/>
    </row>
    <row r="141" spans="1:60" s="48" customFormat="1" ht="24" customHeight="1" hidden="1">
      <c r="A141" s="152"/>
      <c r="B141" s="153"/>
      <c r="C141" s="154"/>
      <c r="D141" s="201"/>
      <c r="E141" s="202"/>
      <c r="F141" s="202"/>
      <c r="G141" s="201"/>
      <c r="H141" s="201"/>
      <c r="I141" s="201"/>
      <c r="J141" s="140"/>
      <c r="K141" s="140"/>
      <c r="L141" s="140"/>
      <c r="M141" s="140"/>
      <c r="N141" s="140"/>
      <c r="O141" s="140"/>
      <c r="P141" s="201"/>
      <c r="Q141" s="201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201"/>
      <c r="AO141" s="201"/>
      <c r="AP141" s="140"/>
      <c r="AQ141" s="140"/>
      <c r="AR141" s="140"/>
      <c r="AS141" s="140"/>
      <c r="AT141" s="201"/>
      <c r="AU141" s="201"/>
      <c r="AV141" s="140"/>
      <c r="AW141" s="140"/>
      <c r="AX141" s="201"/>
      <c r="AY141" s="201"/>
      <c r="AZ141" s="140"/>
      <c r="BA141" s="140"/>
      <c r="BB141" s="201"/>
      <c r="BC141" s="201"/>
      <c r="BD141" s="201"/>
      <c r="BE141" s="201"/>
      <c r="BF141" s="201"/>
      <c r="BG141" s="201"/>
      <c r="BH141" s="140"/>
    </row>
    <row r="142" spans="1:60" s="48" customFormat="1" ht="24" customHeight="1" hidden="1">
      <c r="A142" s="152"/>
      <c r="B142" s="153"/>
      <c r="C142" s="154"/>
      <c r="D142" s="201"/>
      <c r="E142" s="202"/>
      <c r="F142" s="202"/>
      <c r="G142" s="201"/>
      <c r="H142" s="201"/>
      <c r="I142" s="201"/>
      <c r="J142" s="140"/>
      <c r="K142" s="140"/>
      <c r="L142" s="140"/>
      <c r="M142" s="140"/>
      <c r="N142" s="140"/>
      <c r="O142" s="140"/>
      <c r="P142" s="201"/>
      <c r="Q142" s="201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201"/>
      <c r="AO142" s="201"/>
      <c r="AP142" s="140"/>
      <c r="AQ142" s="140"/>
      <c r="AR142" s="140"/>
      <c r="AS142" s="140"/>
      <c r="AT142" s="201"/>
      <c r="AU142" s="201"/>
      <c r="AV142" s="140"/>
      <c r="AW142" s="140"/>
      <c r="AX142" s="201"/>
      <c r="AY142" s="201"/>
      <c r="AZ142" s="140"/>
      <c r="BA142" s="140"/>
      <c r="BB142" s="201"/>
      <c r="BC142" s="201"/>
      <c r="BD142" s="201"/>
      <c r="BE142" s="201"/>
      <c r="BF142" s="201"/>
      <c r="BG142" s="201"/>
      <c r="BH142" s="140"/>
    </row>
    <row r="143" spans="1:60" s="48" customFormat="1" ht="24" customHeight="1" hidden="1">
      <c r="A143" s="152"/>
      <c r="B143" s="153"/>
      <c r="C143" s="154"/>
      <c r="D143" s="201"/>
      <c r="E143" s="202"/>
      <c r="F143" s="202"/>
      <c r="G143" s="201"/>
      <c r="H143" s="201"/>
      <c r="I143" s="201"/>
      <c r="J143" s="140"/>
      <c r="K143" s="140"/>
      <c r="L143" s="140"/>
      <c r="M143" s="140"/>
      <c r="N143" s="140"/>
      <c r="O143" s="140"/>
      <c r="P143" s="201"/>
      <c r="Q143" s="201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201"/>
      <c r="AO143" s="201"/>
      <c r="AP143" s="140"/>
      <c r="AQ143" s="140"/>
      <c r="AR143" s="140"/>
      <c r="AS143" s="140"/>
      <c r="AT143" s="201"/>
      <c r="AU143" s="201"/>
      <c r="AV143" s="140"/>
      <c r="AW143" s="140"/>
      <c r="AX143" s="201"/>
      <c r="AY143" s="201"/>
      <c r="AZ143" s="140"/>
      <c r="BA143" s="140"/>
      <c r="BB143" s="201"/>
      <c r="BC143" s="201"/>
      <c r="BD143" s="201"/>
      <c r="BE143" s="201"/>
      <c r="BF143" s="201"/>
      <c r="BG143" s="201"/>
      <c r="BH143" s="140"/>
    </row>
    <row r="144" spans="1:60" s="48" customFormat="1" ht="24" customHeight="1" hidden="1">
      <c r="A144" s="152"/>
      <c r="B144" s="153"/>
      <c r="C144" s="154"/>
      <c r="D144" s="201"/>
      <c r="E144" s="202"/>
      <c r="F144" s="202"/>
      <c r="G144" s="201"/>
      <c r="H144" s="201"/>
      <c r="I144" s="201"/>
      <c r="J144" s="140"/>
      <c r="K144" s="140"/>
      <c r="L144" s="140"/>
      <c r="M144" s="140"/>
      <c r="N144" s="140"/>
      <c r="O144" s="140"/>
      <c r="P144" s="201"/>
      <c r="Q144" s="201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201"/>
      <c r="AO144" s="201"/>
      <c r="AP144" s="140"/>
      <c r="AQ144" s="140"/>
      <c r="AR144" s="140"/>
      <c r="AS144" s="140"/>
      <c r="AT144" s="201"/>
      <c r="AU144" s="201"/>
      <c r="AV144" s="140"/>
      <c r="AW144" s="140"/>
      <c r="AX144" s="201"/>
      <c r="AY144" s="201"/>
      <c r="AZ144" s="140"/>
      <c r="BA144" s="140"/>
      <c r="BB144" s="201"/>
      <c r="BC144" s="201"/>
      <c r="BD144" s="201"/>
      <c r="BE144" s="201"/>
      <c r="BF144" s="201"/>
      <c r="BG144" s="201"/>
      <c r="BH144" s="140"/>
    </row>
    <row r="145" spans="1:60" s="48" customFormat="1" ht="24" customHeight="1" hidden="1">
      <c r="A145" s="152"/>
      <c r="B145" s="153"/>
      <c r="C145" s="154"/>
      <c r="D145" s="201"/>
      <c r="E145" s="202"/>
      <c r="F145" s="202"/>
      <c r="G145" s="201"/>
      <c r="H145" s="201"/>
      <c r="I145" s="201"/>
      <c r="J145" s="140"/>
      <c r="K145" s="140"/>
      <c r="L145" s="140"/>
      <c r="M145" s="140"/>
      <c r="N145" s="140"/>
      <c r="O145" s="140"/>
      <c r="P145" s="201"/>
      <c r="Q145" s="201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201"/>
      <c r="AO145" s="201"/>
      <c r="AP145" s="140"/>
      <c r="AQ145" s="140"/>
      <c r="AR145" s="140"/>
      <c r="AS145" s="140"/>
      <c r="AT145" s="201"/>
      <c r="AU145" s="201"/>
      <c r="AV145" s="140"/>
      <c r="AW145" s="140"/>
      <c r="AX145" s="201"/>
      <c r="AY145" s="201"/>
      <c r="AZ145" s="140"/>
      <c r="BA145" s="140"/>
      <c r="BB145" s="201"/>
      <c r="BC145" s="201"/>
      <c r="BD145" s="201"/>
      <c r="BE145" s="201"/>
      <c r="BF145" s="201"/>
      <c r="BG145" s="201"/>
      <c r="BH145" s="140"/>
    </row>
    <row r="146" spans="1:60" s="48" customFormat="1" ht="24" customHeight="1" hidden="1">
      <c r="A146" s="152"/>
      <c r="B146" s="153"/>
      <c r="C146" s="154"/>
      <c r="D146" s="201"/>
      <c r="E146" s="201"/>
      <c r="F146" s="201"/>
      <c r="G146" s="201"/>
      <c r="H146" s="201"/>
      <c r="I146" s="201"/>
      <c r="J146" s="140"/>
      <c r="K146" s="140"/>
      <c r="L146" s="140"/>
      <c r="M146" s="140"/>
      <c r="N146" s="140"/>
      <c r="O146" s="140"/>
      <c r="P146" s="201"/>
      <c r="Q146" s="201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201"/>
      <c r="AO146" s="201"/>
      <c r="AP146" s="140"/>
      <c r="AQ146" s="140"/>
      <c r="AR146" s="140"/>
      <c r="AS146" s="140"/>
      <c r="AT146" s="201"/>
      <c r="AU146" s="201"/>
      <c r="AV146" s="140"/>
      <c r="AW146" s="140"/>
      <c r="AX146" s="201"/>
      <c r="AY146" s="201"/>
      <c r="AZ146" s="140"/>
      <c r="BA146" s="140"/>
      <c r="BB146" s="201"/>
      <c r="BC146" s="201"/>
      <c r="BD146" s="201"/>
      <c r="BE146" s="201"/>
      <c r="BF146" s="201"/>
      <c r="BG146" s="201"/>
      <c r="BH146" s="140"/>
    </row>
    <row r="147" spans="1:60" s="48" customFormat="1" ht="24" customHeight="1" hidden="1" thickBot="1">
      <c r="A147" s="155"/>
      <c r="B147" s="156"/>
      <c r="C147" s="157"/>
      <c r="D147" s="201"/>
      <c r="E147" s="201"/>
      <c r="F147" s="201"/>
      <c r="G147" s="201"/>
      <c r="H147" s="201"/>
      <c r="I147" s="201"/>
      <c r="J147" s="140"/>
      <c r="K147" s="140"/>
      <c r="L147" s="140"/>
      <c r="M147" s="140"/>
      <c r="N147" s="140"/>
      <c r="O147" s="140"/>
      <c r="P147" s="201"/>
      <c r="Q147" s="201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201"/>
      <c r="AO147" s="201"/>
      <c r="AP147" s="140"/>
      <c r="AQ147" s="140"/>
      <c r="AR147" s="140"/>
      <c r="AS147" s="140"/>
      <c r="AT147" s="201"/>
      <c r="AU147" s="201"/>
      <c r="AV147" s="140"/>
      <c r="AW147" s="140"/>
      <c r="AX147" s="201"/>
      <c r="AY147" s="201"/>
      <c r="AZ147" s="140"/>
      <c r="BA147" s="140"/>
      <c r="BB147" s="201"/>
      <c r="BC147" s="201"/>
      <c r="BD147" s="201"/>
      <c r="BE147" s="201"/>
      <c r="BF147" s="201"/>
      <c r="BG147" s="201"/>
      <c r="BH147" s="140"/>
    </row>
    <row r="148" spans="1:60" s="48" customFormat="1" ht="24" customHeight="1" hidden="1" thickTop="1">
      <c r="A148" s="152"/>
      <c r="B148" s="158"/>
      <c r="C148" s="154"/>
      <c r="D148" s="201"/>
      <c r="E148" s="201"/>
      <c r="F148" s="201"/>
      <c r="G148" s="201"/>
      <c r="H148" s="201"/>
      <c r="I148" s="201"/>
      <c r="J148" s="140"/>
      <c r="K148" s="140"/>
      <c r="L148" s="140"/>
      <c r="M148" s="140"/>
      <c r="N148" s="140"/>
      <c r="O148" s="140"/>
      <c r="P148" s="201"/>
      <c r="Q148" s="201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201"/>
      <c r="AO148" s="201"/>
      <c r="AP148" s="140"/>
      <c r="AQ148" s="140"/>
      <c r="AR148" s="140"/>
      <c r="AS148" s="140"/>
      <c r="AT148" s="201"/>
      <c r="AU148" s="201"/>
      <c r="AV148" s="140"/>
      <c r="AW148" s="140"/>
      <c r="AX148" s="201"/>
      <c r="AY148" s="201"/>
      <c r="AZ148" s="140"/>
      <c r="BA148" s="140"/>
      <c r="BB148" s="201"/>
      <c r="BC148" s="201"/>
      <c r="BD148" s="201"/>
      <c r="BE148" s="201"/>
      <c r="BF148" s="201"/>
      <c r="BG148" s="201"/>
      <c r="BH148" s="140"/>
    </row>
    <row r="149" spans="1:60" s="48" customFormat="1" ht="24" customHeight="1" hidden="1">
      <c r="A149" s="152"/>
      <c r="B149" s="153"/>
      <c r="C149" s="154"/>
      <c r="D149" s="201"/>
      <c r="E149" s="201"/>
      <c r="F149" s="201"/>
      <c r="G149" s="201"/>
      <c r="H149" s="201"/>
      <c r="I149" s="201"/>
      <c r="J149" s="140"/>
      <c r="K149" s="140"/>
      <c r="L149" s="140"/>
      <c r="M149" s="140"/>
      <c r="N149" s="140"/>
      <c r="O149" s="140"/>
      <c r="P149" s="201"/>
      <c r="Q149" s="201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201"/>
      <c r="AO149" s="201"/>
      <c r="AP149" s="140"/>
      <c r="AQ149" s="140"/>
      <c r="AR149" s="140"/>
      <c r="AS149" s="140"/>
      <c r="AT149" s="201"/>
      <c r="AU149" s="201"/>
      <c r="AV149" s="140"/>
      <c r="AW149" s="140"/>
      <c r="AX149" s="201"/>
      <c r="AY149" s="201"/>
      <c r="AZ149" s="140"/>
      <c r="BA149" s="140"/>
      <c r="BB149" s="201"/>
      <c r="BC149" s="201"/>
      <c r="BD149" s="201"/>
      <c r="BE149" s="201"/>
      <c r="BF149" s="201"/>
      <c r="BG149" s="201"/>
      <c r="BH149" s="140"/>
    </row>
    <row r="150" spans="1:60" s="48" customFormat="1" ht="24" customHeight="1" hidden="1">
      <c r="A150" s="152"/>
      <c r="B150" s="153"/>
      <c r="C150" s="154"/>
      <c r="D150" s="201"/>
      <c r="E150" s="201"/>
      <c r="F150" s="201"/>
      <c r="G150" s="201"/>
      <c r="H150" s="201"/>
      <c r="I150" s="201"/>
      <c r="J150" s="140"/>
      <c r="K150" s="140"/>
      <c r="L150" s="140"/>
      <c r="M150" s="140"/>
      <c r="N150" s="140"/>
      <c r="O150" s="140"/>
      <c r="P150" s="201"/>
      <c r="Q150" s="201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201"/>
      <c r="AO150" s="201"/>
      <c r="AP150" s="140"/>
      <c r="AQ150" s="140"/>
      <c r="AR150" s="140"/>
      <c r="AS150" s="140"/>
      <c r="AT150" s="201"/>
      <c r="AU150" s="201"/>
      <c r="AV150" s="140"/>
      <c r="AW150" s="140"/>
      <c r="AX150" s="201"/>
      <c r="AY150" s="201"/>
      <c r="AZ150" s="140"/>
      <c r="BA150" s="140"/>
      <c r="BB150" s="201"/>
      <c r="BC150" s="201"/>
      <c r="BD150" s="201"/>
      <c r="BE150" s="201"/>
      <c r="BF150" s="201"/>
      <c r="BG150" s="201"/>
      <c r="BH150" s="140"/>
    </row>
    <row r="151" spans="1:60" s="48" customFormat="1" ht="24" customHeight="1">
      <c r="A151" s="152"/>
      <c r="B151" s="153"/>
      <c r="C151" s="154"/>
      <c r="D151" s="201"/>
      <c r="E151" s="201"/>
      <c r="F151" s="201"/>
      <c r="G151" s="201"/>
      <c r="H151" s="201"/>
      <c r="I151" s="201"/>
      <c r="J151" s="140"/>
      <c r="K151" s="140"/>
      <c r="L151" s="140"/>
      <c r="M151" s="140"/>
      <c r="N151" s="140"/>
      <c r="O151" s="140"/>
      <c r="P151" s="201"/>
      <c r="Q151" s="201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201"/>
      <c r="AO151" s="201"/>
      <c r="AP151" s="140"/>
      <c r="AQ151" s="140"/>
      <c r="AR151" s="140"/>
      <c r="AS151" s="140"/>
      <c r="AT151" s="201"/>
      <c r="AU151" s="201"/>
      <c r="AV151" s="140"/>
      <c r="AW151" s="140"/>
      <c r="AX151" s="201"/>
      <c r="AY151" s="201"/>
      <c r="AZ151" s="140"/>
      <c r="BA151" s="140"/>
      <c r="BB151" s="201"/>
      <c r="BC151" s="201"/>
      <c r="BD151" s="201"/>
      <c r="BE151" s="201"/>
      <c r="BF151" s="201"/>
      <c r="BG151" s="201"/>
      <c r="BH151" s="140"/>
    </row>
    <row r="152" spans="1:60" s="48" customFormat="1" ht="24" customHeight="1">
      <c r="A152" s="152"/>
      <c r="B152" s="153"/>
      <c r="C152" s="154"/>
      <c r="D152" s="201"/>
      <c r="E152" s="201"/>
      <c r="F152" s="201"/>
      <c r="G152" s="201"/>
      <c r="H152" s="201"/>
      <c r="I152" s="201"/>
      <c r="J152" s="140"/>
      <c r="K152" s="140"/>
      <c r="L152" s="140"/>
      <c r="M152" s="140"/>
      <c r="N152" s="140"/>
      <c r="O152" s="140"/>
      <c r="P152" s="201"/>
      <c r="Q152" s="201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201"/>
      <c r="AO152" s="201"/>
      <c r="AP152" s="140"/>
      <c r="AQ152" s="140"/>
      <c r="AR152" s="140"/>
      <c r="AS152" s="140"/>
      <c r="AT152" s="201"/>
      <c r="AU152" s="201"/>
      <c r="AV152" s="140"/>
      <c r="AW152" s="140"/>
      <c r="AX152" s="201"/>
      <c r="AY152" s="201"/>
      <c r="AZ152" s="140"/>
      <c r="BA152" s="140"/>
      <c r="BB152" s="201"/>
      <c r="BC152" s="201"/>
      <c r="BD152" s="201"/>
      <c r="BE152" s="201"/>
      <c r="BF152" s="201"/>
      <c r="BG152" s="201"/>
      <c r="BH152" s="140"/>
    </row>
  </sheetData>
  <mergeCells count="873">
    <mergeCell ref="AT111:AU111"/>
    <mergeCell ref="AH111:AI111"/>
    <mergeCell ref="AJ111:AK111"/>
    <mergeCell ref="AN111:AO111"/>
    <mergeCell ref="AP111:AQ111"/>
    <mergeCell ref="Z111:AA111"/>
    <mergeCell ref="AB111:AC111"/>
    <mergeCell ref="AD111:AE111"/>
    <mergeCell ref="AF111:AG111"/>
    <mergeCell ref="R111:S111"/>
    <mergeCell ref="T111:U111"/>
    <mergeCell ref="V111:W111"/>
    <mergeCell ref="X111:Y111"/>
    <mergeCell ref="BB124:BC124"/>
    <mergeCell ref="A108:A111"/>
    <mergeCell ref="B111:C111"/>
    <mergeCell ref="D111:E111"/>
    <mergeCell ref="F111:G111"/>
    <mergeCell ref="H111:I111"/>
    <mergeCell ref="J111:K111"/>
    <mergeCell ref="L111:M111"/>
    <mergeCell ref="N111:O111"/>
    <mergeCell ref="P111:Q111"/>
    <mergeCell ref="BB83:BC83"/>
    <mergeCell ref="BB87:BC87"/>
    <mergeCell ref="BB91:BC91"/>
    <mergeCell ref="BB95:BC95"/>
    <mergeCell ref="BB67:BC67"/>
    <mergeCell ref="BB71:BC71"/>
    <mergeCell ref="BB75:BC75"/>
    <mergeCell ref="BB79:BC79"/>
    <mergeCell ref="BB51:BC51"/>
    <mergeCell ref="BB55:BC55"/>
    <mergeCell ref="BB59:BC59"/>
    <mergeCell ref="BB63:BC63"/>
    <mergeCell ref="BB35:BC35"/>
    <mergeCell ref="BB39:BC39"/>
    <mergeCell ref="BB43:BC43"/>
    <mergeCell ref="BB47:BC47"/>
    <mergeCell ref="BB19:BC19"/>
    <mergeCell ref="BB23:BC23"/>
    <mergeCell ref="BB27:BC27"/>
    <mergeCell ref="BB31:BC31"/>
    <mergeCell ref="BB1:BC1"/>
    <mergeCell ref="BB7:BC7"/>
    <mergeCell ref="BB11:BC11"/>
    <mergeCell ref="BB15:BC15"/>
    <mergeCell ref="AN43:AO43"/>
    <mergeCell ref="AP43:AQ43"/>
    <mergeCell ref="AH83:AI83"/>
    <mergeCell ref="AJ83:AK83"/>
    <mergeCell ref="AL83:AM83"/>
    <mergeCell ref="AJ71:AK71"/>
    <mergeCell ref="AJ55:AK55"/>
    <mergeCell ref="AL55:AM55"/>
    <mergeCell ref="AL67:AM67"/>
    <mergeCell ref="AJ67:AK67"/>
    <mergeCell ref="AP7:AQ7"/>
    <mergeCell ref="AP55:AQ55"/>
    <mergeCell ref="AP83:AQ83"/>
    <mergeCell ref="AN79:AO79"/>
    <mergeCell ref="AN67:AO67"/>
    <mergeCell ref="AN71:AO71"/>
    <mergeCell ref="AN59:AO59"/>
    <mergeCell ref="AN75:AO75"/>
    <mergeCell ref="AN51:AO51"/>
    <mergeCell ref="AN63:AO63"/>
    <mergeCell ref="T83:U83"/>
    <mergeCell ref="AJ79:AK79"/>
    <mergeCell ref="Z79:AA79"/>
    <mergeCell ref="AB79:AC79"/>
    <mergeCell ref="X83:Y83"/>
    <mergeCell ref="AB83:AC83"/>
    <mergeCell ref="AD83:AE83"/>
    <mergeCell ref="AF79:AG79"/>
    <mergeCell ref="A80:A83"/>
    <mergeCell ref="D83:E83"/>
    <mergeCell ref="F83:G83"/>
    <mergeCell ref="H83:I83"/>
    <mergeCell ref="J83:K83"/>
    <mergeCell ref="L83:M83"/>
    <mergeCell ref="N83:O83"/>
    <mergeCell ref="X79:Y79"/>
    <mergeCell ref="P79:Q79"/>
    <mergeCell ref="R79:S79"/>
    <mergeCell ref="T79:U79"/>
    <mergeCell ref="V79:W79"/>
    <mergeCell ref="P83:Q83"/>
    <mergeCell ref="R83:S83"/>
    <mergeCell ref="A76:A79"/>
    <mergeCell ref="B79:C79"/>
    <mergeCell ref="D79:E79"/>
    <mergeCell ref="F79:G79"/>
    <mergeCell ref="Z75:AA75"/>
    <mergeCell ref="AB75:AC75"/>
    <mergeCell ref="H79:I79"/>
    <mergeCell ref="J79:K79"/>
    <mergeCell ref="L79:M79"/>
    <mergeCell ref="N79:O79"/>
    <mergeCell ref="R75:S75"/>
    <mergeCell ref="T75:U75"/>
    <mergeCell ref="V75:W75"/>
    <mergeCell ref="X75:Y75"/>
    <mergeCell ref="AN124:AO124"/>
    <mergeCell ref="A72:A75"/>
    <mergeCell ref="B75:C75"/>
    <mergeCell ref="D75:E75"/>
    <mergeCell ref="F75:G75"/>
    <mergeCell ref="H75:I75"/>
    <mergeCell ref="J75:K75"/>
    <mergeCell ref="L75:M75"/>
    <mergeCell ref="N75:O75"/>
    <mergeCell ref="P75:Q75"/>
    <mergeCell ref="AJ124:AK124"/>
    <mergeCell ref="AL124:AM124"/>
    <mergeCell ref="AL71:AM71"/>
    <mergeCell ref="AL87:AM87"/>
    <mergeCell ref="AL75:AM75"/>
    <mergeCell ref="AJ91:AK91"/>
    <mergeCell ref="AL91:AM91"/>
    <mergeCell ref="AJ95:AK95"/>
    <mergeCell ref="AL95:AM95"/>
    <mergeCell ref="AL111:AM111"/>
    <mergeCell ref="AJ59:AK59"/>
    <mergeCell ref="AL59:AM59"/>
    <mergeCell ref="AJ43:AK43"/>
    <mergeCell ref="AL43:AM43"/>
    <mergeCell ref="AJ47:AK47"/>
    <mergeCell ref="AL47:AM47"/>
    <mergeCell ref="AJ51:AK51"/>
    <mergeCell ref="AL51:AM51"/>
    <mergeCell ref="AJ35:AK35"/>
    <mergeCell ref="AL35:AM35"/>
    <mergeCell ref="AN35:AO35"/>
    <mergeCell ref="AJ39:AK39"/>
    <mergeCell ref="AL39:AM39"/>
    <mergeCell ref="AN39:AO39"/>
    <mergeCell ref="AJ27:AK27"/>
    <mergeCell ref="AL27:AM27"/>
    <mergeCell ref="AN27:AO27"/>
    <mergeCell ref="AJ31:AK31"/>
    <mergeCell ref="AL31:AM31"/>
    <mergeCell ref="AN31:AO31"/>
    <mergeCell ref="AJ19:AK19"/>
    <mergeCell ref="AL19:AM19"/>
    <mergeCell ref="AN19:AO19"/>
    <mergeCell ref="AJ23:AK23"/>
    <mergeCell ref="AL23:AM23"/>
    <mergeCell ref="AN23:AO23"/>
    <mergeCell ref="AJ11:AK11"/>
    <mergeCell ref="AL11:AM11"/>
    <mergeCell ref="AN11:AO11"/>
    <mergeCell ref="AJ15:AK15"/>
    <mergeCell ref="AL15:AM15"/>
    <mergeCell ref="AN15:AO15"/>
    <mergeCell ref="AJ1:AK1"/>
    <mergeCell ref="AL1:AM1"/>
    <mergeCell ref="AN1:AO1"/>
    <mergeCell ref="AJ7:AK7"/>
    <mergeCell ref="AL7:AM7"/>
    <mergeCell ref="Z63:AA63"/>
    <mergeCell ref="N63:O63"/>
    <mergeCell ref="P63:Q63"/>
    <mergeCell ref="R63:S63"/>
    <mergeCell ref="T63:U63"/>
    <mergeCell ref="AD55:AE55"/>
    <mergeCell ref="AD124:AE124"/>
    <mergeCell ref="A60:A63"/>
    <mergeCell ref="B63:C63"/>
    <mergeCell ref="D63:E63"/>
    <mergeCell ref="F63:G63"/>
    <mergeCell ref="H63:I63"/>
    <mergeCell ref="J63:K63"/>
    <mergeCell ref="L63:M63"/>
    <mergeCell ref="X63:Y63"/>
    <mergeCell ref="AD39:AE39"/>
    <mergeCell ref="AD43:AE43"/>
    <mergeCell ref="AD47:AE47"/>
    <mergeCell ref="AD51:AE51"/>
    <mergeCell ref="T59:U59"/>
    <mergeCell ref="AD1:AE1"/>
    <mergeCell ref="AD7:AE7"/>
    <mergeCell ref="AD11:AE11"/>
    <mergeCell ref="AD15:AE15"/>
    <mergeCell ref="AD19:AE19"/>
    <mergeCell ref="AD23:AE23"/>
    <mergeCell ref="AD27:AE27"/>
    <mergeCell ref="AD31:AE31"/>
    <mergeCell ref="AD35:AE35"/>
    <mergeCell ref="A126:D126"/>
    <mergeCell ref="X35:Y35"/>
    <mergeCell ref="Z39:AA39"/>
    <mergeCell ref="AB43:AC43"/>
    <mergeCell ref="V35:W35"/>
    <mergeCell ref="Z35:AA35"/>
    <mergeCell ref="AB35:AC35"/>
    <mergeCell ref="V39:W39"/>
    <mergeCell ref="X39:Y39"/>
    <mergeCell ref="AB39:AC39"/>
    <mergeCell ref="T11:U11"/>
    <mergeCell ref="T31:U31"/>
    <mergeCell ref="B11:C11"/>
    <mergeCell ref="R11:S11"/>
    <mergeCell ref="F11:G11"/>
    <mergeCell ref="H11:I11"/>
    <mergeCell ref="J11:K11"/>
    <mergeCell ref="L11:M11"/>
    <mergeCell ref="L31:M31"/>
    <mergeCell ref="J31:K31"/>
    <mergeCell ref="P11:Q11"/>
    <mergeCell ref="N43:O43"/>
    <mergeCell ref="T1:U1"/>
    <mergeCell ref="T7:U7"/>
    <mergeCell ref="T39:U39"/>
    <mergeCell ref="T15:U15"/>
    <mergeCell ref="T19:U19"/>
    <mergeCell ref="T23:U23"/>
    <mergeCell ref="T27:U27"/>
    <mergeCell ref="T35:U35"/>
    <mergeCell ref="N1:O1"/>
    <mergeCell ref="N7:O7"/>
    <mergeCell ref="N39:O39"/>
    <mergeCell ref="N15:O15"/>
    <mergeCell ref="N11:O11"/>
    <mergeCell ref="N19:O19"/>
    <mergeCell ref="N23:O23"/>
    <mergeCell ref="N27:O27"/>
    <mergeCell ref="N35:O35"/>
    <mergeCell ref="L43:M43"/>
    <mergeCell ref="P1:Q1"/>
    <mergeCell ref="P7:Q7"/>
    <mergeCell ref="P39:Q39"/>
    <mergeCell ref="P15:Q15"/>
    <mergeCell ref="P19:Q19"/>
    <mergeCell ref="P23:Q23"/>
    <mergeCell ref="P27:Q27"/>
    <mergeCell ref="P31:Q31"/>
    <mergeCell ref="P43:Q43"/>
    <mergeCell ref="L1:M1"/>
    <mergeCell ref="L7:M7"/>
    <mergeCell ref="L39:M39"/>
    <mergeCell ref="L15:M15"/>
    <mergeCell ref="L19:M19"/>
    <mergeCell ref="L23:M23"/>
    <mergeCell ref="L35:M35"/>
    <mergeCell ref="J1:K1"/>
    <mergeCell ref="J7:K7"/>
    <mergeCell ref="J39:K39"/>
    <mergeCell ref="J15:K15"/>
    <mergeCell ref="J19:K19"/>
    <mergeCell ref="J27:K27"/>
    <mergeCell ref="H31:I31"/>
    <mergeCell ref="H43:I43"/>
    <mergeCell ref="H39:I39"/>
    <mergeCell ref="J35:K35"/>
    <mergeCell ref="J43:K43"/>
    <mergeCell ref="B1:C1"/>
    <mergeCell ref="F23:G23"/>
    <mergeCell ref="F27:G27"/>
    <mergeCell ref="R1:S1"/>
    <mergeCell ref="R7:S7"/>
    <mergeCell ref="H1:I1"/>
    <mergeCell ref="H7:I7"/>
    <mergeCell ref="H15:I15"/>
    <mergeCell ref="H23:I23"/>
    <mergeCell ref="H27:I27"/>
    <mergeCell ref="F1:G1"/>
    <mergeCell ref="F7:G7"/>
    <mergeCell ref="F39:G39"/>
    <mergeCell ref="F19:G19"/>
    <mergeCell ref="F35:G35"/>
    <mergeCell ref="F31:G31"/>
    <mergeCell ref="F43:G43"/>
    <mergeCell ref="D39:E39"/>
    <mergeCell ref="R15:S15"/>
    <mergeCell ref="R19:S19"/>
    <mergeCell ref="R23:S23"/>
    <mergeCell ref="R27:S27"/>
    <mergeCell ref="R35:S35"/>
    <mergeCell ref="R31:S31"/>
    <mergeCell ref="R43:S43"/>
    <mergeCell ref="H35:I35"/>
    <mergeCell ref="B31:C31"/>
    <mergeCell ref="B39:C39"/>
    <mergeCell ref="D43:E43"/>
    <mergeCell ref="B43:C43"/>
    <mergeCell ref="D1:E1"/>
    <mergeCell ref="D23:E23"/>
    <mergeCell ref="D27:E27"/>
    <mergeCell ref="D35:E35"/>
    <mergeCell ref="D7:E7"/>
    <mergeCell ref="D15:E15"/>
    <mergeCell ref="D19:E19"/>
    <mergeCell ref="D31:E31"/>
    <mergeCell ref="B15:C15"/>
    <mergeCell ref="B19:C19"/>
    <mergeCell ref="B23:C23"/>
    <mergeCell ref="A122:A123"/>
    <mergeCell ref="A32:A35"/>
    <mergeCell ref="A28:A31"/>
    <mergeCell ref="A40:A43"/>
    <mergeCell ref="A36:A39"/>
    <mergeCell ref="B35:C35"/>
    <mergeCell ref="B27:C27"/>
    <mergeCell ref="A4:A7"/>
    <mergeCell ref="A16:A19"/>
    <mergeCell ref="A20:A23"/>
    <mergeCell ref="A24:A27"/>
    <mergeCell ref="A8:A11"/>
    <mergeCell ref="A12:A15"/>
    <mergeCell ref="T124:U124"/>
    <mergeCell ref="H124:I124"/>
    <mergeCell ref="J124:K124"/>
    <mergeCell ref="L124:M124"/>
    <mergeCell ref="R124:S124"/>
    <mergeCell ref="P124:Q124"/>
    <mergeCell ref="N124:O124"/>
    <mergeCell ref="N51:O51"/>
    <mergeCell ref="A44:A47"/>
    <mergeCell ref="D47:E47"/>
    <mergeCell ref="F47:G47"/>
    <mergeCell ref="J47:K47"/>
    <mergeCell ref="L47:M47"/>
    <mergeCell ref="N47:O47"/>
    <mergeCell ref="F51:G51"/>
    <mergeCell ref="H51:I51"/>
    <mergeCell ref="J51:K51"/>
    <mergeCell ref="L51:M51"/>
    <mergeCell ref="A48:A51"/>
    <mergeCell ref="B51:C51"/>
    <mergeCell ref="D51:E51"/>
    <mergeCell ref="A56:A59"/>
    <mergeCell ref="B59:C59"/>
    <mergeCell ref="D59:E59"/>
    <mergeCell ref="A52:A55"/>
    <mergeCell ref="B55:C55"/>
    <mergeCell ref="D55:E55"/>
    <mergeCell ref="V43:W43"/>
    <mergeCell ref="P55:Q55"/>
    <mergeCell ref="T55:U55"/>
    <mergeCell ref="T51:U51"/>
    <mergeCell ref="R51:S51"/>
    <mergeCell ref="T47:U47"/>
    <mergeCell ref="R47:S47"/>
    <mergeCell ref="P47:Q47"/>
    <mergeCell ref="P51:Q51"/>
    <mergeCell ref="R55:S55"/>
    <mergeCell ref="V31:W31"/>
    <mergeCell ref="V1:W1"/>
    <mergeCell ref="X1:Y1"/>
    <mergeCell ref="V11:W11"/>
    <mergeCell ref="X11:Y11"/>
    <mergeCell ref="V27:W27"/>
    <mergeCell ref="X27:Y27"/>
    <mergeCell ref="Z1:AA1"/>
    <mergeCell ref="AB1:AC1"/>
    <mergeCell ref="X7:Y7"/>
    <mergeCell ref="Z7:AA7"/>
    <mergeCell ref="AB7:AC7"/>
    <mergeCell ref="Z11:AA11"/>
    <mergeCell ref="AB11:AC11"/>
    <mergeCell ref="V15:W15"/>
    <mergeCell ref="X15:Y15"/>
    <mergeCell ref="Z15:AA15"/>
    <mergeCell ref="AB15:AC15"/>
    <mergeCell ref="Z19:AA19"/>
    <mergeCell ref="AB19:AC19"/>
    <mergeCell ref="V23:W23"/>
    <mergeCell ref="X23:Y23"/>
    <mergeCell ref="Z23:AA23"/>
    <mergeCell ref="AB23:AC23"/>
    <mergeCell ref="X19:Y19"/>
    <mergeCell ref="Z27:AA27"/>
    <mergeCell ref="AB27:AC27"/>
    <mergeCell ref="X31:Y31"/>
    <mergeCell ref="Z31:AA31"/>
    <mergeCell ref="AB31:AC31"/>
    <mergeCell ref="Z43:AA43"/>
    <mergeCell ref="X47:Y47"/>
    <mergeCell ref="Z47:AA47"/>
    <mergeCell ref="AB47:AC47"/>
    <mergeCell ref="X43:Y43"/>
    <mergeCell ref="Z51:AA51"/>
    <mergeCell ref="AB51:AC51"/>
    <mergeCell ref="V55:W55"/>
    <mergeCell ref="X55:Y55"/>
    <mergeCell ref="AB55:AC55"/>
    <mergeCell ref="B124:C124"/>
    <mergeCell ref="D124:E124"/>
    <mergeCell ref="F124:G124"/>
    <mergeCell ref="V51:W51"/>
    <mergeCell ref="F59:G59"/>
    <mergeCell ref="H55:I55"/>
    <mergeCell ref="J55:K55"/>
    <mergeCell ref="L55:M55"/>
    <mergeCell ref="N55:O55"/>
    <mergeCell ref="F55:G55"/>
    <mergeCell ref="P59:Q59"/>
    <mergeCell ref="R59:S59"/>
    <mergeCell ref="H59:I59"/>
    <mergeCell ref="J59:K59"/>
    <mergeCell ref="L59:M59"/>
    <mergeCell ref="N59:O59"/>
    <mergeCell ref="AD59:AE59"/>
    <mergeCell ref="AB63:AC63"/>
    <mergeCell ref="V124:W124"/>
    <mergeCell ref="X124:Y124"/>
    <mergeCell ref="Z124:AA124"/>
    <mergeCell ref="AB124:AC124"/>
    <mergeCell ref="V59:W59"/>
    <mergeCell ref="X59:Y59"/>
    <mergeCell ref="Z59:AA59"/>
    <mergeCell ref="V63:W63"/>
    <mergeCell ref="AF1:AG1"/>
    <mergeCell ref="AH1:AI1"/>
    <mergeCell ref="AF7:AG7"/>
    <mergeCell ref="AH7:AI7"/>
    <mergeCell ref="AF11:AG11"/>
    <mergeCell ref="AH11:AI11"/>
    <mergeCell ref="AF15:AG15"/>
    <mergeCell ref="AH15:AI15"/>
    <mergeCell ref="AF19:AG19"/>
    <mergeCell ref="AH19:AI19"/>
    <mergeCell ref="AF23:AG23"/>
    <mergeCell ref="AH23:AI23"/>
    <mergeCell ref="AF27:AG27"/>
    <mergeCell ref="AH27:AI27"/>
    <mergeCell ref="AF31:AG31"/>
    <mergeCell ref="AH31:AI31"/>
    <mergeCell ref="AF35:AG35"/>
    <mergeCell ref="AH35:AI35"/>
    <mergeCell ref="AF39:AG39"/>
    <mergeCell ref="AH39:AI39"/>
    <mergeCell ref="AF43:AG43"/>
    <mergeCell ref="AH43:AI43"/>
    <mergeCell ref="AF47:AG47"/>
    <mergeCell ref="AH47:AI47"/>
    <mergeCell ref="AF51:AG51"/>
    <mergeCell ref="AH51:AI51"/>
    <mergeCell ref="AF55:AG55"/>
    <mergeCell ref="AH55:AI55"/>
    <mergeCell ref="AH59:AI59"/>
    <mergeCell ref="AF63:AG63"/>
    <mergeCell ref="AF124:AG124"/>
    <mergeCell ref="AH124:AI124"/>
    <mergeCell ref="AF59:AG59"/>
    <mergeCell ref="AH63:AI63"/>
    <mergeCell ref="AF75:AG75"/>
    <mergeCell ref="AH75:AI75"/>
    <mergeCell ref="AH79:AI79"/>
    <mergeCell ref="AF83:AG83"/>
    <mergeCell ref="A64:A67"/>
    <mergeCell ref="B67:C67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D67:AE67"/>
    <mergeCell ref="AH67:AI67"/>
    <mergeCell ref="AB67:AC67"/>
    <mergeCell ref="A68:A71"/>
    <mergeCell ref="B71:C71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F71:AG71"/>
    <mergeCell ref="AD71:AE71"/>
    <mergeCell ref="A84:A87"/>
    <mergeCell ref="D87:E87"/>
    <mergeCell ref="F87:G87"/>
    <mergeCell ref="H87:I87"/>
    <mergeCell ref="B87:C87"/>
    <mergeCell ref="Z87:AA87"/>
    <mergeCell ref="J87:K87"/>
    <mergeCell ref="L87:M87"/>
    <mergeCell ref="N87:O87"/>
    <mergeCell ref="P87:Q87"/>
    <mergeCell ref="R87:S87"/>
    <mergeCell ref="T87:U87"/>
    <mergeCell ref="X87:Y87"/>
    <mergeCell ref="V87:W87"/>
    <mergeCell ref="AD87:AE87"/>
    <mergeCell ref="AF87:AG87"/>
    <mergeCell ref="AH87:AI87"/>
    <mergeCell ref="AJ87:AK87"/>
    <mergeCell ref="AN87:AO87"/>
    <mergeCell ref="AP1:AQ1"/>
    <mergeCell ref="AP11:AQ11"/>
    <mergeCell ref="AP15:AQ15"/>
    <mergeCell ref="AP19:AQ19"/>
    <mergeCell ref="AP23:AQ23"/>
    <mergeCell ref="AP27:AQ27"/>
    <mergeCell ref="AP31:AQ31"/>
    <mergeCell ref="AP35:AQ35"/>
    <mergeCell ref="AP39:AQ39"/>
    <mergeCell ref="AP51:AQ51"/>
    <mergeCell ref="AP63:AQ63"/>
    <mergeCell ref="AP124:AQ124"/>
    <mergeCell ref="AP67:AQ67"/>
    <mergeCell ref="AP71:AQ71"/>
    <mergeCell ref="AP75:AQ75"/>
    <mergeCell ref="AP79:AQ79"/>
    <mergeCell ref="AP91:AQ91"/>
    <mergeCell ref="AP95:AQ95"/>
    <mergeCell ref="A88:A91"/>
    <mergeCell ref="B91:C91"/>
    <mergeCell ref="D91:E91"/>
    <mergeCell ref="F91:G91"/>
    <mergeCell ref="H91:I91"/>
    <mergeCell ref="L91:M91"/>
    <mergeCell ref="N91:O91"/>
    <mergeCell ref="P91:Q91"/>
    <mergeCell ref="R91:S91"/>
    <mergeCell ref="T91:U91"/>
    <mergeCell ref="V91:W91"/>
    <mergeCell ref="X91:Y91"/>
    <mergeCell ref="Z91:AA91"/>
    <mergeCell ref="AD91:AE91"/>
    <mergeCell ref="AB91:AC91"/>
    <mergeCell ref="AH91:AI91"/>
    <mergeCell ref="AN91:AO91"/>
    <mergeCell ref="A92:A95"/>
    <mergeCell ref="B95:C95"/>
    <mergeCell ref="D95:E95"/>
    <mergeCell ref="F95:G95"/>
    <mergeCell ref="H95:I95"/>
    <mergeCell ref="J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D95:AE95"/>
    <mergeCell ref="AF95:AG95"/>
    <mergeCell ref="AH95:AI95"/>
    <mergeCell ref="AB95:AC95"/>
    <mergeCell ref="AR15:AS15"/>
    <mergeCell ref="AT15:AU15"/>
    <mergeCell ref="AR19:AS19"/>
    <mergeCell ref="AT19:AU19"/>
    <mergeCell ref="AR1:AS1"/>
    <mergeCell ref="AT1:AU1"/>
    <mergeCell ref="AT7:AU7"/>
    <mergeCell ref="AR11:AS11"/>
    <mergeCell ref="AT11:AU11"/>
    <mergeCell ref="AR7:AS7"/>
    <mergeCell ref="AR35:AS35"/>
    <mergeCell ref="AT35:AU35"/>
    <mergeCell ref="AT23:AU23"/>
    <mergeCell ref="AR27:AS27"/>
    <mergeCell ref="AT27:AU27"/>
    <mergeCell ref="AR31:AS31"/>
    <mergeCell ref="AT31:AU31"/>
    <mergeCell ref="AR63:AS63"/>
    <mergeCell ref="AT63:AU63"/>
    <mergeCell ref="AT67:AU67"/>
    <mergeCell ref="AR51:AS51"/>
    <mergeCell ref="AT51:AU51"/>
    <mergeCell ref="AT55:AU55"/>
    <mergeCell ref="AR59:AS59"/>
    <mergeCell ref="AR55:AS55"/>
    <mergeCell ref="AT59:AU59"/>
    <mergeCell ref="AR71:AS71"/>
    <mergeCell ref="AT71:AU71"/>
    <mergeCell ref="AR75:AS75"/>
    <mergeCell ref="AT75:AU75"/>
    <mergeCell ref="AR124:AS124"/>
    <mergeCell ref="AT124:AU124"/>
    <mergeCell ref="AT91:AU91"/>
    <mergeCell ref="AR79:AS79"/>
    <mergeCell ref="AT79:AU79"/>
    <mergeCell ref="AT83:AU83"/>
    <mergeCell ref="AR87:AS87"/>
    <mergeCell ref="AT87:AU87"/>
    <mergeCell ref="AR83:AS83"/>
    <mergeCell ref="AR111:AS111"/>
    <mergeCell ref="AR47:AS47"/>
    <mergeCell ref="AT47:AU47"/>
    <mergeCell ref="AP47:AQ47"/>
    <mergeCell ref="AR39:AS39"/>
    <mergeCell ref="AT39:AU39"/>
    <mergeCell ref="AR43:AS43"/>
    <mergeCell ref="AT43:AU43"/>
    <mergeCell ref="AV1:AW1"/>
    <mergeCell ref="AV7:AW7"/>
    <mergeCell ref="AV11:AW11"/>
    <mergeCell ref="AV15:AW15"/>
    <mergeCell ref="AV19:AW19"/>
    <mergeCell ref="AV23:AW23"/>
    <mergeCell ref="AV27:AW27"/>
    <mergeCell ref="AV31:AW31"/>
    <mergeCell ref="AV35:AW35"/>
    <mergeCell ref="AV39:AW39"/>
    <mergeCell ref="AV43:AW43"/>
    <mergeCell ref="AV47:AW47"/>
    <mergeCell ref="AV51:AW51"/>
    <mergeCell ref="AV55:AW55"/>
    <mergeCell ref="AV59:AW59"/>
    <mergeCell ref="AV63:AW63"/>
    <mergeCell ref="AV67:AW67"/>
    <mergeCell ref="AV71:AW71"/>
    <mergeCell ref="AV75:AW75"/>
    <mergeCell ref="AV79:AW79"/>
    <mergeCell ref="AV83:AW83"/>
    <mergeCell ref="AV87:AW87"/>
    <mergeCell ref="AV91:AW91"/>
    <mergeCell ref="AV124:AW124"/>
    <mergeCell ref="AV107:AW107"/>
    <mergeCell ref="AV111:AW111"/>
    <mergeCell ref="AV115:AW115"/>
    <mergeCell ref="AV119:AW119"/>
    <mergeCell ref="A96:A99"/>
    <mergeCell ref="B99:C99"/>
    <mergeCell ref="D99:E99"/>
    <mergeCell ref="F99:G99"/>
    <mergeCell ref="H99:I99"/>
    <mergeCell ref="J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N99:AO99"/>
    <mergeCell ref="AP99:AQ99"/>
    <mergeCell ref="AR99:AS99"/>
    <mergeCell ref="AV95:AW95"/>
    <mergeCell ref="AT99:AU99"/>
    <mergeCell ref="AR95:AS95"/>
    <mergeCell ref="AN95:AO95"/>
    <mergeCell ref="A100:A103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X1:AY1"/>
    <mergeCell ref="AX7:AY7"/>
    <mergeCell ref="AX11:AY11"/>
    <mergeCell ref="AX15:AY15"/>
    <mergeCell ref="AX19:AY19"/>
    <mergeCell ref="AX23:AY23"/>
    <mergeCell ref="AX27:AY27"/>
    <mergeCell ref="AX31:AY31"/>
    <mergeCell ref="AX35:AY35"/>
    <mergeCell ref="AX39:AY39"/>
    <mergeCell ref="AX43:AY43"/>
    <mergeCell ref="AX47:AY47"/>
    <mergeCell ref="AX51:AY51"/>
    <mergeCell ref="AX55:AY55"/>
    <mergeCell ref="AX59:AY59"/>
    <mergeCell ref="AX63:AY63"/>
    <mergeCell ref="AX67:AY67"/>
    <mergeCell ref="AX71:AY71"/>
    <mergeCell ref="AX79:AY79"/>
    <mergeCell ref="AX124:AY124"/>
    <mergeCell ref="AX83:AY83"/>
    <mergeCell ref="AX87:AY87"/>
    <mergeCell ref="AX91:AY91"/>
    <mergeCell ref="AX95:AY95"/>
    <mergeCell ref="AX107:AY107"/>
    <mergeCell ref="AX111:AY111"/>
    <mergeCell ref="A104:A107"/>
    <mergeCell ref="B107:C107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AT107:AU107"/>
    <mergeCell ref="AZ1:BA1"/>
    <mergeCell ref="AZ7:BA7"/>
    <mergeCell ref="AZ11:BA11"/>
    <mergeCell ref="AZ15:BA15"/>
    <mergeCell ref="AZ19:BA19"/>
    <mergeCell ref="AZ23:BA23"/>
    <mergeCell ref="AZ27:BA27"/>
    <mergeCell ref="AZ31:BA31"/>
    <mergeCell ref="AZ35:BA35"/>
    <mergeCell ref="AZ39:BA39"/>
    <mergeCell ref="AZ43:BA43"/>
    <mergeCell ref="AZ47:BA47"/>
    <mergeCell ref="AZ51:BA51"/>
    <mergeCell ref="AZ55:BA55"/>
    <mergeCell ref="AZ59:BA59"/>
    <mergeCell ref="AZ63:BA63"/>
    <mergeCell ref="AZ67:BA67"/>
    <mergeCell ref="AZ71:BA71"/>
    <mergeCell ref="AZ79:BA79"/>
    <mergeCell ref="AZ83:BA83"/>
    <mergeCell ref="AZ75:BA75"/>
    <mergeCell ref="AZ124:BA124"/>
    <mergeCell ref="AZ99:BA99"/>
    <mergeCell ref="AZ103:BA103"/>
    <mergeCell ref="AZ111:BA111"/>
    <mergeCell ref="BB107:BC107"/>
    <mergeCell ref="AZ87:BA87"/>
    <mergeCell ref="AZ91:BA91"/>
    <mergeCell ref="AZ95:BA95"/>
    <mergeCell ref="BB99:BC99"/>
    <mergeCell ref="BB103:BC103"/>
    <mergeCell ref="BD1:BE1"/>
    <mergeCell ref="BD7:BE7"/>
    <mergeCell ref="BD11:BE11"/>
    <mergeCell ref="BD15:BE15"/>
    <mergeCell ref="BD19:BE19"/>
    <mergeCell ref="BD23:BE23"/>
    <mergeCell ref="BD27:BE27"/>
    <mergeCell ref="BD31:BE31"/>
    <mergeCell ref="BD35:BE35"/>
    <mergeCell ref="BD39:BE39"/>
    <mergeCell ref="BD43:BE43"/>
    <mergeCell ref="BD47:BE47"/>
    <mergeCell ref="BD51:BE51"/>
    <mergeCell ref="BD55:BE55"/>
    <mergeCell ref="BD59:BE59"/>
    <mergeCell ref="BD63:BE63"/>
    <mergeCell ref="BD67:BE67"/>
    <mergeCell ref="BD71:BE71"/>
    <mergeCell ref="BD75:BE75"/>
    <mergeCell ref="BD79:BE79"/>
    <mergeCell ref="BD83:BE83"/>
    <mergeCell ref="BD87:BE87"/>
    <mergeCell ref="BD91:BE91"/>
    <mergeCell ref="BD95:BE95"/>
    <mergeCell ref="BD99:BE99"/>
    <mergeCell ref="BD103:BE103"/>
    <mergeCell ref="BD107:BE107"/>
    <mergeCell ref="BD124:BE124"/>
    <mergeCell ref="BD111:BE111"/>
    <mergeCell ref="BF1:BG1"/>
    <mergeCell ref="BF7:BG7"/>
    <mergeCell ref="BF11:BG11"/>
    <mergeCell ref="BF15:BG15"/>
    <mergeCell ref="BF19:BG19"/>
    <mergeCell ref="BF23:BG23"/>
    <mergeCell ref="BF31:BG31"/>
    <mergeCell ref="BF111:BG111"/>
    <mergeCell ref="BF35:BG35"/>
    <mergeCell ref="BF39:BG39"/>
    <mergeCell ref="BF43:BG43"/>
    <mergeCell ref="BF47:BG47"/>
    <mergeCell ref="BF51:BG51"/>
    <mergeCell ref="BF55:BG55"/>
    <mergeCell ref="BF59:BG59"/>
    <mergeCell ref="BF63:BG63"/>
    <mergeCell ref="BF67:BG67"/>
    <mergeCell ref="BF71:BG71"/>
    <mergeCell ref="BF75:BG75"/>
    <mergeCell ref="BF79:BG79"/>
    <mergeCell ref="BF83:BG83"/>
    <mergeCell ref="BF87:BG87"/>
    <mergeCell ref="BF91:BG91"/>
    <mergeCell ref="BF95:BG95"/>
    <mergeCell ref="BF99:BG99"/>
    <mergeCell ref="BF103:BG103"/>
    <mergeCell ref="BF107:BG107"/>
    <mergeCell ref="BF124:BG124"/>
    <mergeCell ref="A112:A115"/>
    <mergeCell ref="B115:C115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N115:AO115"/>
    <mergeCell ref="AP115:AQ115"/>
    <mergeCell ref="AR115:AS115"/>
    <mergeCell ref="AT115:AU115"/>
    <mergeCell ref="AX115:AY115"/>
    <mergeCell ref="AZ115:BA115"/>
    <mergeCell ref="A116:A119"/>
    <mergeCell ref="B119:C119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X119:AY119"/>
    <mergeCell ref="AZ119:BA119"/>
    <mergeCell ref="AN119:AO119"/>
    <mergeCell ref="AP119:AQ119"/>
    <mergeCell ref="AR119:AS119"/>
    <mergeCell ref="AT119:AU119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6"/>
  <dimension ref="A1:AC55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1" max="1" width="22.28125" style="0" bestFit="1" customWidth="1"/>
    <col min="2" max="21" width="4.28125" style="0" customWidth="1"/>
    <col min="22" max="22" width="15.421875" style="0" customWidth="1"/>
    <col min="23" max="23" width="14.8515625" style="0" bestFit="1" customWidth="1"/>
  </cols>
  <sheetData>
    <row r="1" spans="1:29" ht="108.75" customHeight="1">
      <c r="A1" s="1" t="s">
        <v>0</v>
      </c>
      <c r="B1" s="290" t="s">
        <v>55</v>
      </c>
      <c r="C1" s="291"/>
      <c r="D1" s="290" t="s">
        <v>56</v>
      </c>
      <c r="E1" s="291"/>
      <c r="F1" s="290" t="s">
        <v>75</v>
      </c>
      <c r="G1" s="291"/>
      <c r="H1" s="290" t="s">
        <v>19</v>
      </c>
      <c r="I1" s="291"/>
      <c r="J1" s="290" t="s">
        <v>20</v>
      </c>
      <c r="K1" s="291"/>
      <c r="L1" s="290" t="s">
        <v>78</v>
      </c>
      <c r="M1" s="291"/>
      <c r="N1" s="290" t="s">
        <v>1</v>
      </c>
      <c r="O1" s="291"/>
      <c r="P1" s="290" t="s">
        <v>13</v>
      </c>
      <c r="Q1" s="291"/>
      <c r="R1" s="290" t="s">
        <v>77</v>
      </c>
      <c r="S1" s="291"/>
      <c r="T1" s="290" t="s">
        <v>82</v>
      </c>
      <c r="U1" s="291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76" t="s">
        <v>59</v>
      </c>
      <c r="Q3" s="77" t="s">
        <v>42</v>
      </c>
      <c r="R3" s="76" t="s">
        <v>59</v>
      </c>
      <c r="S3" s="77" t="s">
        <v>42</v>
      </c>
      <c r="T3" s="76" t="s">
        <v>59</v>
      </c>
      <c r="U3" s="7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294" t="s">
        <v>55</v>
      </c>
      <c r="B4" s="207"/>
      <c r="C4" s="208"/>
      <c r="D4" s="13"/>
      <c r="E4" s="14"/>
      <c r="F4" s="13"/>
      <c r="G4" s="14"/>
      <c r="H4" s="13"/>
      <c r="I4" s="14"/>
      <c r="J4" s="13"/>
      <c r="K4" s="14"/>
      <c r="L4" s="13"/>
      <c r="M4" s="14"/>
      <c r="N4" s="13"/>
      <c r="O4" s="14"/>
      <c r="P4" s="13"/>
      <c r="Q4" s="14"/>
      <c r="R4" s="13">
        <v>1</v>
      </c>
      <c r="S4" s="14"/>
      <c r="T4" s="13"/>
      <c r="U4" s="14"/>
      <c r="V4" s="5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295"/>
      <c r="B5" s="209"/>
      <c r="C5" s="210"/>
      <c r="D5" s="15"/>
      <c r="E5" s="16"/>
      <c r="F5" s="15"/>
      <c r="G5" s="16"/>
      <c r="H5" s="15"/>
      <c r="I5" s="16"/>
      <c r="J5" s="15"/>
      <c r="K5" s="16"/>
      <c r="L5" s="15"/>
      <c r="M5" s="16"/>
      <c r="N5" s="15">
        <v>1</v>
      </c>
      <c r="O5" s="16">
        <v>1</v>
      </c>
      <c r="P5" s="15">
        <v>2</v>
      </c>
      <c r="Q5" s="16"/>
      <c r="R5" s="15"/>
      <c r="S5" s="16"/>
      <c r="T5" s="15"/>
      <c r="U5" s="16"/>
      <c r="V5" s="5"/>
      <c r="W5" s="10"/>
      <c r="X5" s="4"/>
      <c r="Y5" s="4"/>
      <c r="Z5" s="4"/>
      <c r="AA5" s="4"/>
      <c r="AB5" s="4"/>
      <c r="AC5" s="4"/>
    </row>
    <row r="6" spans="1:29" s="40" customFormat="1" ht="16.5" customHeight="1">
      <c r="A6" s="295"/>
      <c r="B6" s="211"/>
      <c r="C6" s="212"/>
      <c r="D6" s="35">
        <f aca="true" t="shared" si="0" ref="D6:U6">SUM(D4:D5)</f>
        <v>0</v>
      </c>
      <c r="E6" s="36">
        <f t="shared" si="0"/>
        <v>0</v>
      </c>
      <c r="F6" s="35">
        <f t="shared" si="0"/>
        <v>0</v>
      </c>
      <c r="G6" s="36">
        <f t="shared" si="0"/>
        <v>0</v>
      </c>
      <c r="H6" s="35">
        <f t="shared" si="0"/>
        <v>0</v>
      </c>
      <c r="I6" s="36">
        <f t="shared" si="0"/>
        <v>0</v>
      </c>
      <c r="J6" s="35">
        <f t="shared" si="0"/>
        <v>0</v>
      </c>
      <c r="K6" s="36">
        <f t="shared" si="0"/>
        <v>0</v>
      </c>
      <c r="L6" s="35">
        <f t="shared" si="0"/>
        <v>0</v>
      </c>
      <c r="M6" s="36">
        <f t="shared" si="0"/>
        <v>0</v>
      </c>
      <c r="N6" s="35">
        <f t="shared" si="0"/>
        <v>1</v>
      </c>
      <c r="O6" s="36">
        <f t="shared" si="0"/>
        <v>1</v>
      </c>
      <c r="P6" s="35">
        <f t="shared" si="0"/>
        <v>2</v>
      </c>
      <c r="Q6" s="36">
        <f t="shared" si="0"/>
        <v>0</v>
      </c>
      <c r="R6" s="35">
        <f t="shared" si="0"/>
        <v>1</v>
      </c>
      <c r="S6" s="36">
        <f t="shared" si="0"/>
        <v>0</v>
      </c>
      <c r="T6" s="35">
        <f t="shared" si="0"/>
        <v>0</v>
      </c>
      <c r="U6" s="36">
        <f t="shared" si="0"/>
        <v>0</v>
      </c>
      <c r="V6" s="37" t="s">
        <v>10</v>
      </c>
      <c r="W6" s="38"/>
      <c r="X6" s="39"/>
      <c r="Y6" s="39"/>
      <c r="Z6" s="39"/>
      <c r="AA6" s="39"/>
      <c r="AB6" s="39"/>
      <c r="AC6" s="39"/>
    </row>
    <row r="7" spans="1:29" ht="16.5" customHeight="1">
      <c r="A7" s="296"/>
      <c r="B7" s="213"/>
      <c r="C7" s="214"/>
      <c r="D7" s="292">
        <f>SUM(D6:E6)</f>
        <v>0</v>
      </c>
      <c r="E7" s="293"/>
      <c r="F7" s="292">
        <f>SUM(F6:G6)</f>
        <v>0</v>
      </c>
      <c r="G7" s="293"/>
      <c r="H7" s="292">
        <f>SUM(H6:I6)</f>
        <v>0</v>
      </c>
      <c r="I7" s="293"/>
      <c r="J7" s="292">
        <f>SUM(J6:K6)</f>
        <v>0</v>
      </c>
      <c r="K7" s="293"/>
      <c r="L7" s="292">
        <f>SUM(L6:M6)</f>
        <v>0</v>
      </c>
      <c r="M7" s="293"/>
      <c r="N7" s="292">
        <f>SUM(N6:O6)</f>
        <v>2</v>
      </c>
      <c r="O7" s="293"/>
      <c r="P7" s="292">
        <f>SUM(P6:Q6)</f>
        <v>2</v>
      </c>
      <c r="Q7" s="293"/>
      <c r="R7" s="292">
        <f>SUM(R6:S6)</f>
        <v>1</v>
      </c>
      <c r="S7" s="293"/>
      <c r="T7" s="292">
        <f>SUM(T6:U6)</f>
        <v>0</v>
      </c>
      <c r="U7" s="293"/>
      <c r="V7" s="6" t="s">
        <v>14</v>
      </c>
      <c r="W7" s="11">
        <f>SUM(B7:U7)</f>
        <v>5</v>
      </c>
      <c r="X7" s="4"/>
      <c r="Y7" s="4"/>
      <c r="Z7" s="4"/>
      <c r="AA7" s="4"/>
      <c r="AB7" s="4"/>
      <c r="AC7" s="4"/>
    </row>
    <row r="8" spans="1:29" ht="16.5" customHeight="1">
      <c r="A8" s="294" t="s">
        <v>56</v>
      </c>
      <c r="B8" s="13"/>
      <c r="C8" s="14"/>
      <c r="D8" s="207"/>
      <c r="E8" s="208"/>
      <c r="F8" s="13"/>
      <c r="G8" s="14"/>
      <c r="H8" s="13"/>
      <c r="I8" s="14"/>
      <c r="J8" s="13"/>
      <c r="K8" s="14"/>
      <c r="L8" s="13">
        <v>1</v>
      </c>
      <c r="M8" s="14"/>
      <c r="N8" s="13"/>
      <c r="O8" s="14"/>
      <c r="P8" s="13"/>
      <c r="Q8" s="14"/>
      <c r="R8" s="13"/>
      <c r="S8" s="14"/>
      <c r="T8" s="13"/>
      <c r="U8" s="14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295"/>
      <c r="B9" s="15"/>
      <c r="C9" s="16"/>
      <c r="D9" s="209"/>
      <c r="E9" s="210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>
        <v>1</v>
      </c>
      <c r="S9" s="16"/>
      <c r="T9" s="15"/>
      <c r="U9" s="16"/>
      <c r="V9" s="5"/>
      <c r="W9" s="10"/>
      <c r="X9" s="4"/>
      <c r="Y9" s="4"/>
      <c r="Z9" s="4"/>
      <c r="AA9" s="4"/>
      <c r="AB9" s="4"/>
      <c r="AC9" s="4"/>
    </row>
    <row r="10" spans="1:29" s="40" customFormat="1" ht="16.5" customHeight="1">
      <c r="A10" s="295"/>
      <c r="B10" s="35">
        <f>SUM(B8:B9)</f>
        <v>0</v>
      </c>
      <c r="C10" s="36">
        <f>SUM(C8:C9)</f>
        <v>0</v>
      </c>
      <c r="D10" s="211"/>
      <c r="E10" s="212"/>
      <c r="F10" s="35">
        <f aca="true" t="shared" si="1" ref="F10:U10">SUM(F8:F9)</f>
        <v>0</v>
      </c>
      <c r="G10" s="36">
        <f t="shared" si="1"/>
        <v>0</v>
      </c>
      <c r="H10" s="35">
        <f t="shared" si="1"/>
        <v>0</v>
      </c>
      <c r="I10" s="36">
        <f t="shared" si="1"/>
        <v>0</v>
      </c>
      <c r="J10" s="35">
        <f t="shared" si="1"/>
        <v>0</v>
      </c>
      <c r="K10" s="36">
        <f t="shared" si="1"/>
        <v>0</v>
      </c>
      <c r="L10" s="35">
        <f t="shared" si="1"/>
        <v>1</v>
      </c>
      <c r="M10" s="36">
        <f t="shared" si="1"/>
        <v>0</v>
      </c>
      <c r="N10" s="35">
        <f t="shared" si="1"/>
        <v>0</v>
      </c>
      <c r="O10" s="36">
        <f t="shared" si="1"/>
        <v>0</v>
      </c>
      <c r="P10" s="35">
        <f t="shared" si="1"/>
        <v>0</v>
      </c>
      <c r="Q10" s="36">
        <f t="shared" si="1"/>
        <v>0</v>
      </c>
      <c r="R10" s="35">
        <f t="shared" si="1"/>
        <v>1</v>
      </c>
      <c r="S10" s="36">
        <f t="shared" si="1"/>
        <v>0</v>
      </c>
      <c r="T10" s="35">
        <f t="shared" si="1"/>
        <v>0</v>
      </c>
      <c r="U10" s="36">
        <f t="shared" si="1"/>
        <v>0</v>
      </c>
      <c r="V10" s="37" t="s">
        <v>10</v>
      </c>
      <c r="W10" s="38"/>
      <c r="X10" s="39"/>
      <c r="Y10" s="39"/>
      <c r="Z10" s="39"/>
      <c r="AA10" s="39"/>
      <c r="AB10" s="39"/>
      <c r="AC10" s="39"/>
    </row>
    <row r="11" spans="1:29" ht="16.5" customHeight="1">
      <c r="A11" s="296"/>
      <c r="B11" s="292">
        <f>SUM(B10:C10)</f>
        <v>0</v>
      </c>
      <c r="C11" s="293"/>
      <c r="D11" s="213"/>
      <c r="E11" s="214"/>
      <c r="F11" s="292">
        <f>SUM(F10:G10)</f>
        <v>0</v>
      </c>
      <c r="G11" s="293"/>
      <c r="H11" s="292">
        <f>SUM(H10:I10)</f>
        <v>0</v>
      </c>
      <c r="I11" s="293"/>
      <c r="J11" s="292">
        <f>SUM(J10:K10)</f>
        <v>0</v>
      </c>
      <c r="K11" s="293"/>
      <c r="L11" s="292">
        <f>SUM(L10:M10)</f>
        <v>1</v>
      </c>
      <c r="M11" s="293"/>
      <c r="N11" s="292">
        <f>SUM(N10:O10)</f>
        <v>0</v>
      </c>
      <c r="O11" s="293"/>
      <c r="P11" s="292">
        <f>SUM(P10:Q10)</f>
        <v>0</v>
      </c>
      <c r="Q11" s="293"/>
      <c r="R11" s="292">
        <f>SUM(R10:S10)</f>
        <v>1</v>
      </c>
      <c r="S11" s="293"/>
      <c r="T11" s="292">
        <f>SUM(T10:U10)</f>
        <v>0</v>
      </c>
      <c r="U11" s="293"/>
      <c r="V11" s="6" t="s">
        <v>14</v>
      </c>
      <c r="W11" s="11">
        <f>SUM(B11:U11)</f>
        <v>2</v>
      </c>
      <c r="X11" s="4"/>
      <c r="Y11" s="4"/>
      <c r="Z11" s="4"/>
      <c r="AA11" s="4"/>
      <c r="AB11" s="4"/>
      <c r="AC11" s="4"/>
    </row>
    <row r="12" spans="1:29" ht="16.5" customHeight="1">
      <c r="A12" s="299" t="s">
        <v>75</v>
      </c>
      <c r="B12" s="13"/>
      <c r="C12" s="14"/>
      <c r="D12" s="13"/>
      <c r="E12" s="14"/>
      <c r="F12" s="207"/>
      <c r="G12" s="208"/>
      <c r="H12" s="13"/>
      <c r="I12" s="14"/>
      <c r="J12" s="13"/>
      <c r="K12" s="14"/>
      <c r="L12" s="13"/>
      <c r="M12" s="14"/>
      <c r="N12" s="13"/>
      <c r="O12" s="14">
        <v>1</v>
      </c>
      <c r="P12" s="13">
        <v>1</v>
      </c>
      <c r="Q12" s="14"/>
      <c r="R12" s="13">
        <v>2</v>
      </c>
      <c r="S12" s="14"/>
      <c r="T12" s="13"/>
      <c r="U12" s="14"/>
      <c r="V12" s="5" t="s">
        <v>8</v>
      </c>
      <c r="W12" s="12"/>
      <c r="X12" s="4"/>
      <c r="Y12" s="4"/>
      <c r="Z12" s="4"/>
      <c r="AA12" s="4"/>
      <c r="AB12" s="4"/>
      <c r="AC12" s="4"/>
    </row>
    <row r="13" spans="1:29" ht="16.5" customHeight="1">
      <c r="A13" s="300"/>
      <c r="B13" s="15"/>
      <c r="C13" s="16"/>
      <c r="D13" s="15"/>
      <c r="E13" s="16"/>
      <c r="F13" s="209"/>
      <c r="G13" s="210"/>
      <c r="H13" s="15">
        <v>1</v>
      </c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5"/>
      <c r="W13" s="10"/>
      <c r="X13" s="4"/>
      <c r="Y13" s="4"/>
      <c r="Z13" s="4"/>
      <c r="AA13" s="4"/>
      <c r="AB13" s="4"/>
      <c r="AC13" s="4"/>
    </row>
    <row r="14" spans="1:29" s="40" customFormat="1" ht="16.5" customHeight="1">
      <c r="A14" s="300"/>
      <c r="B14" s="35">
        <f>SUM(B12:B13)</f>
        <v>0</v>
      </c>
      <c r="C14" s="36">
        <f>SUM(C12:C13)</f>
        <v>0</v>
      </c>
      <c r="D14" s="35">
        <f>SUM(D12:D13)</f>
        <v>0</v>
      </c>
      <c r="E14" s="36">
        <f>SUM(E12:E13)</f>
        <v>0</v>
      </c>
      <c r="F14" s="211"/>
      <c r="G14" s="212"/>
      <c r="H14" s="35">
        <f aca="true" t="shared" si="2" ref="H14:U14">SUM(H12:H13)</f>
        <v>1</v>
      </c>
      <c r="I14" s="36">
        <f t="shared" si="2"/>
        <v>0</v>
      </c>
      <c r="J14" s="35">
        <f t="shared" si="2"/>
        <v>0</v>
      </c>
      <c r="K14" s="36">
        <f t="shared" si="2"/>
        <v>0</v>
      </c>
      <c r="L14" s="35">
        <f t="shared" si="2"/>
        <v>0</v>
      </c>
      <c r="M14" s="36">
        <f t="shared" si="2"/>
        <v>0</v>
      </c>
      <c r="N14" s="35">
        <f t="shared" si="2"/>
        <v>0</v>
      </c>
      <c r="O14" s="36">
        <f t="shared" si="2"/>
        <v>1</v>
      </c>
      <c r="P14" s="35">
        <f t="shared" si="2"/>
        <v>1</v>
      </c>
      <c r="Q14" s="36">
        <f t="shared" si="2"/>
        <v>0</v>
      </c>
      <c r="R14" s="35">
        <f t="shared" si="2"/>
        <v>2</v>
      </c>
      <c r="S14" s="36">
        <f t="shared" si="2"/>
        <v>0</v>
      </c>
      <c r="T14" s="35">
        <f t="shared" si="2"/>
        <v>0</v>
      </c>
      <c r="U14" s="36">
        <f t="shared" si="2"/>
        <v>0</v>
      </c>
      <c r="V14" s="37" t="s">
        <v>10</v>
      </c>
      <c r="W14" s="38"/>
      <c r="X14" s="39"/>
      <c r="Y14" s="39"/>
      <c r="Z14" s="39"/>
      <c r="AA14" s="39"/>
      <c r="AB14" s="39"/>
      <c r="AC14" s="39"/>
    </row>
    <row r="15" spans="1:29" ht="16.5" customHeight="1">
      <c r="A15" s="301"/>
      <c r="B15" s="292">
        <f>SUM(B14:C14)</f>
        <v>0</v>
      </c>
      <c r="C15" s="293"/>
      <c r="D15" s="292">
        <f>SUM(D14:E14)</f>
        <v>0</v>
      </c>
      <c r="E15" s="293"/>
      <c r="F15" s="213"/>
      <c r="G15" s="214"/>
      <c r="H15" s="292">
        <f>SUM(H14:I14)</f>
        <v>1</v>
      </c>
      <c r="I15" s="293"/>
      <c r="J15" s="292">
        <f>SUM(J14:K14)</f>
        <v>0</v>
      </c>
      <c r="K15" s="293"/>
      <c r="L15" s="292">
        <f>SUM(L14:M14)</f>
        <v>0</v>
      </c>
      <c r="M15" s="293"/>
      <c r="N15" s="292">
        <f>SUM(N14:O14)</f>
        <v>1</v>
      </c>
      <c r="O15" s="293"/>
      <c r="P15" s="292">
        <f>SUM(P14:Q14)</f>
        <v>1</v>
      </c>
      <c r="Q15" s="293"/>
      <c r="R15" s="292">
        <f>SUM(R14:S14)</f>
        <v>2</v>
      </c>
      <c r="S15" s="293"/>
      <c r="T15" s="292">
        <f>SUM(T14:U14)</f>
        <v>0</v>
      </c>
      <c r="U15" s="293"/>
      <c r="V15" s="6" t="s">
        <v>14</v>
      </c>
      <c r="W15" s="11">
        <f>SUM(B15:U15)</f>
        <v>5</v>
      </c>
      <c r="X15" s="4"/>
      <c r="Y15" s="4"/>
      <c r="Z15" s="4"/>
      <c r="AA15" s="4"/>
      <c r="AB15" s="4"/>
      <c r="AC15" s="4"/>
    </row>
    <row r="16" spans="1:29" ht="16.5" customHeight="1">
      <c r="A16" s="294" t="s">
        <v>19</v>
      </c>
      <c r="B16" s="13"/>
      <c r="C16" s="14"/>
      <c r="D16" s="13"/>
      <c r="E16" s="14"/>
      <c r="F16" s="13"/>
      <c r="G16" s="14"/>
      <c r="H16" s="207"/>
      <c r="I16" s="208"/>
      <c r="J16" s="13"/>
      <c r="K16" s="14"/>
      <c r="L16" s="13"/>
      <c r="M16" s="14"/>
      <c r="N16" s="13"/>
      <c r="O16" s="14">
        <v>1</v>
      </c>
      <c r="P16" s="13"/>
      <c r="Q16" s="14"/>
      <c r="R16" s="13">
        <v>1</v>
      </c>
      <c r="S16" s="14"/>
      <c r="T16" s="13"/>
      <c r="U16" s="14"/>
      <c r="V16" s="5" t="s">
        <v>8</v>
      </c>
      <c r="W16" s="12"/>
      <c r="X16" s="4"/>
      <c r="Y16" s="4"/>
      <c r="Z16" s="4"/>
      <c r="AA16" s="4"/>
      <c r="AB16" s="4"/>
      <c r="AC16" s="4"/>
    </row>
    <row r="17" spans="1:29" ht="16.5" customHeight="1">
      <c r="A17" s="295"/>
      <c r="B17" s="15"/>
      <c r="C17" s="16"/>
      <c r="D17" s="15"/>
      <c r="E17" s="16"/>
      <c r="F17" s="15"/>
      <c r="G17" s="16">
        <v>1</v>
      </c>
      <c r="H17" s="209"/>
      <c r="I17" s="210"/>
      <c r="J17" s="15"/>
      <c r="K17" s="16"/>
      <c r="L17" s="15"/>
      <c r="M17" s="16"/>
      <c r="N17" s="15"/>
      <c r="O17" s="16"/>
      <c r="P17" s="15"/>
      <c r="Q17" s="16"/>
      <c r="R17" s="15">
        <v>1</v>
      </c>
      <c r="S17" s="16"/>
      <c r="T17" s="15"/>
      <c r="U17" s="16"/>
      <c r="V17" s="5"/>
      <c r="W17" s="10"/>
      <c r="X17" s="4"/>
      <c r="Y17" s="4"/>
      <c r="Z17" s="4"/>
      <c r="AA17" s="4"/>
      <c r="AB17" s="4"/>
      <c r="AC17" s="4"/>
    </row>
    <row r="18" spans="1:29" s="40" customFormat="1" ht="16.5" customHeight="1">
      <c r="A18" s="295"/>
      <c r="B18" s="35">
        <f aca="true" t="shared" si="3" ref="B18:G18">SUM(B16:B17)</f>
        <v>0</v>
      </c>
      <c r="C18" s="36">
        <f t="shared" si="3"/>
        <v>0</v>
      </c>
      <c r="D18" s="35">
        <f t="shared" si="3"/>
        <v>0</v>
      </c>
      <c r="E18" s="36">
        <f t="shared" si="3"/>
        <v>0</v>
      </c>
      <c r="F18" s="35">
        <f t="shared" si="3"/>
        <v>0</v>
      </c>
      <c r="G18" s="36">
        <f t="shared" si="3"/>
        <v>1</v>
      </c>
      <c r="H18" s="211"/>
      <c r="I18" s="212"/>
      <c r="J18" s="35">
        <f aca="true" t="shared" si="4" ref="J18:U18">SUM(J16:J17)</f>
        <v>0</v>
      </c>
      <c r="K18" s="36">
        <f t="shared" si="4"/>
        <v>0</v>
      </c>
      <c r="L18" s="35">
        <f t="shared" si="4"/>
        <v>0</v>
      </c>
      <c r="M18" s="36">
        <f t="shared" si="4"/>
        <v>0</v>
      </c>
      <c r="N18" s="35">
        <f t="shared" si="4"/>
        <v>0</v>
      </c>
      <c r="O18" s="36">
        <f t="shared" si="4"/>
        <v>1</v>
      </c>
      <c r="P18" s="35">
        <f t="shared" si="4"/>
        <v>0</v>
      </c>
      <c r="Q18" s="36">
        <f t="shared" si="4"/>
        <v>0</v>
      </c>
      <c r="R18" s="35">
        <f t="shared" si="4"/>
        <v>2</v>
      </c>
      <c r="S18" s="36">
        <f t="shared" si="4"/>
        <v>0</v>
      </c>
      <c r="T18" s="35">
        <f t="shared" si="4"/>
        <v>0</v>
      </c>
      <c r="U18" s="36">
        <f t="shared" si="4"/>
        <v>0</v>
      </c>
      <c r="V18" s="37" t="s">
        <v>10</v>
      </c>
      <c r="W18" s="38"/>
      <c r="X18" s="39"/>
      <c r="Y18" s="39"/>
      <c r="Z18" s="39"/>
      <c r="AA18" s="39"/>
      <c r="AB18" s="39"/>
      <c r="AC18" s="39"/>
    </row>
    <row r="19" spans="1:29" ht="16.5" customHeight="1">
      <c r="A19" s="296"/>
      <c r="B19" s="292">
        <f>SUM(B18:C18)</f>
        <v>0</v>
      </c>
      <c r="C19" s="293"/>
      <c r="D19" s="292">
        <f>SUM(D18:E18)</f>
        <v>0</v>
      </c>
      <c r="E19" s="293"/>
      <c r="F19" s="292">
        <f>SUM(F18:G18)</f>
        <v>1</v>
      </c>
      <c r="G19" s="293"/>
      <c r="H19" s="213"/>
      <c r="I19" s="214"/>
      <c r="J19" s="292">
        <f>SUM(J18:K18)</f>
        <v>0</v>
      </c>
      <c r="K19" s="293"/>
      <c r="L19" s="292">
        <f>SUM(L18:M18)</f>
        <v>0</v>
      </c>
      <c r="M19" s="293"/>
      <c r="N19" s="292">
        <f>SUM(N18:O18)</f>
        <v>1</v>
      </c>
      <c r="O19" s="293"/>
      <c r="P19" s="292">
        <f>SUM(P18:Q18)</f>
        <v>0</v>
      </c>
      <c r="Q19" s="293"/>
      <c r="R19" s="292">
        <f>SUM(R18:S18)</f>
        <v>2</v>
      </c>
      <c r="S19" s="293"/>
      <c r="T19" s="292">
        <f>SUM(T18:U18)</f>
        <v>0</v>
      </c>
      <c r="U19" s="293"/>
      <c r="V19" s="6" t="s">
        <v>14</v>
      </c>
      <c r="W19" s="11">
        <f>SUM(B19:U19)</f>
        <v>4</v>
      </c>
      <c r="X19" s="4"/>
      <c r="Y19" s="4"/>
      <c r="Z19" s="4"/>
      <c r="AA19" s="4"/>
      <c r="AB19" s="4"/>
      <c r="AC19" s="4"/>
    </row>
    <row r="20" spans="1:29" ht="16.5" customHeight="1">
      <c r="A20" s="294" t="s">
        <v>20</v>
      </c>
      <c r="B20" s="13"/>
      <c r="C20" s="14"/>
      <c r="D20" s="13"/>
      <c r="E20" s="14"/>
      <c r="F20" s="13"/>
      <c r="G20" s="14"/>
      <c r="H20" s="13"/>
      <c r="I20" s="14"/>
      <c r="J20" s="207"/>
      <c r="K20" s="208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5" t="s">
        <v>8</v>
      </c>
      <c r="W20" s="12"/>
      <c r="X20" s="4"/>
      <c r="Y20" s="4"/>
      <c r="Z20" s="4"/>
      <c r="AA20" s="4"/>
      <c r="AB20" s="4"/>
      <c r="AC20" s="4"/>
    </row>
    <row r="21" spans="1:29" ht="16.5" customHeight="1">
      <c r="A21" s="295"/>
      <c r="B21" s="15"/>
      <c r="C21" s="16"/>
      <c r="D21" s="15"/>
      <c r="E21" s="16"/>
      <c r="F21" s="15"/>
      <c r="G21" s="16"/>
      <c r="H21" s="15"/>
      <c r="I21" s="16"/>
      <c r="J21" s="209"/>
      <c r="K21" s="210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5"/>
      <c r="W21" s="10"/>
      <c r="X21" s="4"/>
      <c r="Y21" s="4"/>
      <c r="Z21" s="4"/>
      <c r="AA21" s="4"/>
      <c r="AB21" s="4"/>
      <c r="AC21" s="4"/>
    </row>
    <row r="22" spans="1:29" s="40" customFormat="1" ht="16.5" customHeight="1">
      <c r="A22" s="295"/>
      <c r="B22" s="35">
        <f aca="true" t="shared" si="5" ref="B22:I22">SUM(B20:B21)</f>
        <v>0</v>
      </c>
      <c r="C22" s="36">
        <f t="shared" si="5"/>
        <v>0</v>
      </c>
      <c r="D22" s="35">
        <f t="shared" si="5"/>
        <v>0</v>
      </c>
      <c r="E22" s="36">
        <f t="shared" si="5"/>
        <v>0</v>
      </c>
      <c r="F22" s="35">
        <f t="shared" si="5"/>
        <v>0</v>
      </c>
      <c r="G22" s="36">
        <f t="shared" si="5"/>
        <v>0</v>
      </c>
      <c r="H22" s="35">
        <f t="shared" si="5"/>
        <v>0</v>
      </c>
      <c r="I22" s="36">
        <f t="shared" si="5"/>
        <v>0</v>
      </c>
      <c r="J22" s="211"/>
      <c r="K22" s="212"/>
      <c r="L22" s="35">
        <f aca="true" t="shared" si="6" ref="L22:U22">SUM(L20:L21)</f>
        <v>0</v>
      </c>
      <c r="M22" s="36">
        <f t="shared" si="6"/>
        <v>0</v>
      </c>
      <c r="N22" s="35">
        <f t="shared" si="6"/>
        <v>0</v>
      </c>
      <c r="O22" s="36">
        <f t="shared" si="6"/>
        <v>0</v>
      </c>
      <c r="P22" s="35">
        <f t="shared" si="6"/>
        <v>0</v>
      </c>
      <c r="Q22" s="36">
        <f t="shared" si="6"/>
        <v>0</v>
      </c>
      <c r="R22" s="35">
        <f t="shared" si="6"/>
        <v>0</v>
      </c>
      <c r="S22" s="36">
        <f t="shared" si="6"/>
        <v>0</v>
      </c>
      <c r="T22" s="35">
        <f t="shared" si="6"/>
        <v>0</v>
      </c>
      <c r="U22" s="36">
        <f t="shared" si="6"/>
        <v>0</v>
      </c>
      <c r="V22" s="37" t="s">
        <v>10</v>
      </c>
      <c r="W22" s="38"/>
      <c r="X22" s="39"/>
      <c r="Y22" s="39"/>
      <c r="Z22" s="39"/>
      <c r="AA22" s="39"/>
      <c r="AB22" s="39"/>
      <c r="AC22" s="39"/>
    </row>
    <row r="23" spans="1:29" ht="16.5" customHeight="1">
      <c r="A23" s="296"/>
      <c r="B23" s="292">
        <f>SUM(B22:C22)</f>
        <v>0</v>
      </c>
      <c r="C23" s="293"/>
      <c r="D23" s="292">
        <f>SUM(D22:E22)</f>
        <v>0</v>
      </c>
      <c r="E23" s="293"/>
      <c r="F23" s="292">
        <f>SUM(F22:G22)</f>
        <v>0</v>
      </c>
      <c r="G23" s="293"/>
      <c r="H23" s="292">
        <f>SUM(H22:I22)</f>
        <v>0</v>
      </c>
      <c r="I23" s="293"/>
      <c r="J23" s="213"/>
      <c r="K23" s="214"/>
      <c r="L23" s="292">
        <f>SUM(L22:M22)</f>
        <v>0</v>
      </c>
      <c r="M23" s="293"/>
      <c r="N23" s="292">
        <f>SUM(N22:O22)</f>
        <v>0</v>
      </c>
      <c r="O23" s="293"/>
      <c r="P23" s="292">
        <f>SUM(P22:Q22)</f>
        <v>0</v>
      </c>
      <c r="Q23" s="293"/>
      <c r="R23" s="292">
        <f>SUM(R22:S22)</f>
        <v>0</v>
      </c>
      <c r="S23" s="293"/>
      <c r="T23" s="292">
        <f>SUM(T22:U22)</f>
        <v>0</v>
      </c>
      <c r="U23" s="293"/>
      <c r="V23" s="6" t="s">
        <v>14</v>
      </c>
      <c r="W23" s="11">
        <f>SUM(B23:U23)</f>
        <v>0</v>
      </c>
      <c r="X23" s="4"/>
      <c r="Y23" s="4"/>
      <c r="Z23" s="4"/>
      <c r="AA23" s="4"/>
      <c r="AB23" s="4"/>
      <c r="AC23" s="4"/>
    </row>
    <row r="24" spans="1:29" ht="16.5" customHeight="1">
      <c r="A24" s="294" t="s">
        <v>78</v>
      </c>
      <c r="B24" s="13"/>
      <c r="C24" s="14"/>
      <c r="D24" s="13"/>
      <c r="E24" s="14">
        <v>1</v>
      </c>
      <c r="F24" s="13"/>
      <c r="G24" s="14"/>
      <c r="H24" s="13"/>
      <c r="I24" s="14"/>
      <c r="J24" s="13"/>
      <c r="K24" s="14"/>
      <c r="L24" s="207"/>
      <c r="M24" s="208"/>
      <c r="N24" s="13"/>
      <c r="O24" s="14"/>
      <c r="P24" s="13"/>
      <c r="Q24" s="14"/>
      <c r="R24" s="13">
        <v>1</v>
      </c>
      <c r="S24" s="14"/>
      <c r="T24" s="13"/>
      <c r="U24" s="14">
        <v>1</v>
      </c>
      <c r="V24" s="5" t="s">
        <v>8</v>
      </c>
      <c r="W24" s="12"/>
      <c r="X24" s="4"/>
      <c r="Y24" s="4"/>
      <c r="Z24" s="4"/>
      <c r="AA24" s="4"/>
      <c r="AB24" s="4"/>
      <c r="AC24" s="4"/>
    </row>
    <row r="25" spans="1:29" ht="16.5" customHeight="1">
      <c r="A25" s="295"/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209"/>
      <c r="M25" s="210"/>
      <c r="N25" s="15"/>
      <c r="O25" s="16"/>
      <c r="P25" s="15"/>
      <c r="Q25" s="16"/>
      <c r="R25" s="15"/>
      <c r="S25" s="16"/>
      <c r="T25" s="15"/>
      <c r="U25" s="16"/>
      <c r="V25" s="5"/>
      <c r="W25" s="10"/>
      <c r="X25" s="4"/>
      <c r="Y25" s="4"/>
      <c r="Z25" s="4"/>
      <c r="AA25" s="4"/>
      <c r="AB25" s="4"/>
      <c r="AC25" s="4"/>
    </row>
    <row r="26" spans="1:29" s="40" customFormat="1" ht="16.5" customHeight="1">
      <c r="A26" s="295"/>
      <c r="B26" s="35">
        <f aca="true" t="shared" si="7" ref="B26:K26">SUM(B24:B25)</f>
        <v>0</v>
      </c>
      <c r="C26" s="36">
        <f t="shared" si="7"/>
        <v>0</v>
      </c>
      <c r="D26" s="35">
        <f t="shared" si="7"/>
        <v>0</v>
      </c>
      <c r="E26" s="36">
        <f t="shared" si="7"/>
        <v>1</v>
      </c>
      <c r="F26" s="35">
        <f t="shared" si="7"/>
        <v>0</v>
      </c>
      <c r="G26" s="36">
        <f t="shared" si="7"/>
        <v>0</v>
      </c>
      <c r="H26" s="35">
        <f t="shared" si="7"/>
        <v>0</v>
      </c>
      <c r="I26" s="36">
        <f t="shared" si="7"/>
        <v>0</v>
      </c>
      <c r="J26" s="35">
        <f t="shared" si="7"/>
        <v>0</v>
      </c>
      <c r="K26" s="36">
        <f t="shared" si="7"/>
        <v>0</v>
      </c>
      <c r="L26" s="211"/>
      <c r="M26" s="212"/>
      <c r="N26" s="35">
        <f aca="true" t="shared" si="8" ref="N26:U26">SUM(N24:N25)</f>
        <v>0</v>
      </c>
      <c r="O26" s="36">
        <f t="shared" si="8"/>
        <v>0</v>
      </c>
      <c r="P26" s="35">
        <f t="shared" si="8"/>
        <v>0</v>
      </c>
      <c r="Q26" s="36">
        <f t="shared" si="8"/>
        <v>0</v>
      </c>
      <c r="R26" s="35">
        <f t="shared" si="8"/>
        <v>1</v>
      </c>
      <c r="S26" s="36">
        <f t="shared" si="8"/>
        <v>0</v>
      </c>
      <c r="T26" s="35">
        <f t="shared" si="8"/>
        <v>0</v>
      </c>
      <c r="U26" s="36">
        <f t="shared" si="8"/>
        <v>1</v>
      </c>
      <c r="V26" s="37" t="s">
        <v>10</v>
      </c>
      <c r="W26" s="38"/>
      <c r="X26" s="39"/>
      <c r="Y26" s="39"/>
      <c r="Z26" s="39"/>
      <c r="AA26" s="39"/>
      <c r="AB26" s="39"/>
      <c r="AC26" s="39"/>
    </row>
    <row r="27" spans="1:29" ht="16.5" customHeight="1">
      <c r="A27" s="296"/>
      <c r="B27" s="292">
        <f>SUM(B26:C26)</f>
        <v>0</v>
      </c>
      <c r="C27" s="293"/>
      <c r="D27" s="292">
        <f>SUM(D26:E26)</f>
        <v>1</v>
      </c>
      <c r="E27" s="293"/>
      <c r="F27" s="292">
        <f>SUM(F26:G26)</f>
        <v>0</v>
      </c>
      <c r="G27" s="293"/>
      <c r="H27" s="292">
        <f>SUM(H26:I26)</f>
        <v>0</v>
      </c>
      <c r="I27" s="293"/>
      <c r="J27" s="292">
        <f>SUM(J26:K26)</f>
        <v>0</v>
      </c>
      <c r="K27" s="293"/>
      <c r="L27" s="213"/>
      <c r="M27" s="214"/>
      <c r="N27" s="292">
        <f>SUM(N26:O26)</f>
        <v>0</v>
      </c>
      <c r="O27" s="293"/>
      <c r="P27" s="292">
        <f>SUM(P26:Q26)</f>
        <v>0</v>
      </c>
      <c r="Q27" s="293"/>
      <c r="R27" s="292">
        <f>SUM(R26:S26)</f>
        <v>1</v>
      </c>
      <c r="S27" s="293"/>
      <c r="T27" s="292">
        <f>SUM(T26:U26)</f>
        <v>1</v>
      </c>
      <c r="U27" s="293"/>
      <c r="V27" s="6" t="s">
        <v>14</v>
      </c>
      <c r="W27" s="11">
        <f>SUM(B27:U27)</f>
        <v>3</v>
      </c>
      <c r="X27" s="4"/>
      <c r="Y27" s="4"/>
      <c r="Z27" s="4"/>
      <c r="AA27" s="4"/>
      <c r="AB27" s="4"/>
      <c r="AC27" s="4"/>
    </row>
    <row r="28" spans="1:29" ht="16.5" customHeight="1">
      <c r="A28" s="294" t="s">
        <v>1</v>
      </c>
      <c r="B28" s="13"/>
      <c r="C28" s="14"/>
      <c r="D28" s="13"/>
      <c r="E28" s="14"/>
      <c r="F28" s="13">
        <v>1</v>
      </c>
      <c r="G28" s="14"/>
      <c r="H28" s="13">
        <v>1</v>
      </c>
      <c r="I28" s="14"/>
      <c r="J28" s="13"/>
      <c r="K28" s="14"/>
      <c r="L28" s="13">
        <v>1</v>
      </c>
      <c r="M28" s="14"/>
      <c r="N28" s="207"/>
      <c r="O28" s="208"/>
      <c r="P28" s="13">
        <v>1</v>
      </c>
      <c r="Q28" s="14"/>
      <c r="R28" s="13"/>
      <c r="S28" s="14"/>
      <c r="T28" s="13"/>
      <c r="U28" s="14"/>
      <c r="V28" s="5" t="s">
        <v>8</v>
      </c>
      <c r="W28" s="12"/>
      <c r="X28" s="4"/>
      <c r="Y28" s="4"/>
      <c r="Z28" s="4"/>
      <c r="AA28" s="4"/>
      <c r="AB28" s="4"/>
      <c r="AC28" s="4"/>
    </row>
    <row r="29" spans="1:29" s="40" customFormat="1" ht="16.5" customHeight="1">
      <c r="A29" s="295"/>
      <c r="B29" s="15">
        <v>1</v>
      </c>
      <c r="C29" s="16">
        <v>1</v>
      </c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209"/>
      <c r="O29" s="210"/>
      <c r="P29" s="15"/>
      <c r="Q29" s="16"/>
      <c r="R29" s="15"/>
      <c r="S29" s="16"/>
      <c r="T29" s="15"/>
      <c r="U29" s="16"/>
      <c r="V29" s="5"/>
      <c r="W29" s="10"/>
      <c r="X29" s="39"/>
      <c r="Y29" s="39"/>
      <c r="Z29" s="39"/>
      <c r="AA29" s="39"/>
      <c r="AB29" s="39"/>
      <c r="AC29" s="39"/>
    </row>
    <row r="30" spans="1:29" ht="16.5" customHeight="1">
      <c r="A30" s="295"/>
      <c r="B30" s="35">
        <f aca="true" t="shared" si="9" ref="B30:M30">SUM(B28:B29)</f>
        <v>1</v>
      </c>
      <c r="C30" s="36">
        <f t="shared" si="9"/>
        <v>1</v>
      </c>
      <c r="D30" s="35">
        <f t="shared" si="9"/>
        <v>0</v>
      </c>
      <c r="E30" s="36">
        <f t="shared" si="9"/>
        <v>0</v>
      </c>
      <c r="F30" s="35">
        <f t="shared" si="9"/>
        <v>1</v>
      </c>
      <c r="G30" s="36">
        <f t="shared" si="9"/>
        <v>0</v>
      </c>
      <c r="H30" s="35">
        <f t="shared" si="9"/>
        <v>1</v>
      </c>
      <c r="I30" s="36">
        <f t="shared" si="9"/>
        <v>0</v>
      </c>
      <c r="J30" s="35">
        <f t="shared" si="9"/>
        <v>0</v>
      </c>
      <c r="K30" s="36">
        <f t="shared" si="9"/>
        <v>0</v>
      </c>
      <c r="L30" s="35">
        <f t="shared" si="9"/>
        <v>1</v>
      </c>
      <c r="M30" s="36">
        <f t="shared" si="9"/>
        <v>0</v>
      </c>
      <c r="N30" s="211"/>
      <c r="O30" s="212"/>
      <c r="P30" s="35">
        <f aca="true" t="shared" si="10" ref="P30:U30">SUM(P28:P29)</f>
        <v>1</v>
      </c>
      <c r="Q30" s="36">
        <f t="shared" si="10"/>
        <v>0</v>
      </c>
      <c r="R30" s="35">
        <f t="shared" si="10"/>
        <v>0</v>
      </c>
      <c r="S30" s="36">
        <f t="shared" si="10"/>
        <v>0</v>
      </c>
      <c r="T30" s="35">
        <f t="shared" si="10"/>
        <v>0</v>
      </c>
      <c r="U30" s="36">
        <f t="shared" si="10"/>
        <v>0</v>
      </c>
      <c r="V30" s="37" t="s">
        <v>10</v>
      </c>
      <c r="W30" s="38"/>
      <c r="X30" s="4"/>
      <c r="Y30" s="4"/>
      <c r="Z30" s="4"/>
      <c r="AA30" s="4"/>
      <c r="AB30" s="4"/>
      <c r="AC30" s="4"/>
    </row>
    <row r="31" spans="1:29" ht="16.5" customHeight="1">
      <c r="A31" s="296"/>
      <c r="B31" s="292">
        <f>SUM(B30:C30)</f>
        <v>2</v>
      </c>
      <c r="C31" s="293"/>
      <c r="D31" s="292">
        <f>SUM(D30:E30)</f>
        <v>0</v>
      </c>
      <c r="E31" s="293"/>
      <c r="F31" s="292">
        <f>SUM(F30:G30)</f>
        <v>1</v>
      </c>
      <c r="G31" s="293"/>
      <c r="H31" s="292">
        <f>SUM(H30:I30)</f>
        <v>1</v>
      </c>
      <c r="I31" s="293"/>
      <c r="J31" s="292">
        <f>SUM(J30:K30)</f>
        <v>0</v>
      </c>
      <c r="K31" s="293"/>
      <c r="L31" s="292">
        <f>SUM(L30:M30)</f>
        <v>1</v>
      </c>
      <c r="M31" s="293"/>
      <c r="N31" s="213"/>
      <c r="O31" s="214"/>
      <c r="P31" s="292">
        <f>SUM(P30:Q30)</f>
        <v>1</v>
      </c>
      <c r="Q31" s="293"/>
      <c r="R31" s="292">
        <f>SUM(R30:S30)</f>
        <v>0</v>
      </c>
      <c r="S31" s="293"/>
      <c r="T31" s="292">
        <f>SUM(T30:U30)</f>
        <v>0</v>
      </c>
      <c r="U31" s="293"/>
      <c r="V31" s="6" t="s">
        <v>14</v>
      </c>
      <c r="W31" s="11">
        <f>SUM(B31:U31)</f>
        <v>6</v>
      </c>
      <c r="X31" s="4"/>
      <c r="Y31" s="4"/>
      <c r="Z31" s="4"/>
      <c r="AA31" s="4"/>
      <c r="AB31" s="4"/>
      <c r="AC31" s="4"/>
    </row>
    <row r="32" spans="1:29" ht="16.5" customHeight="1">
      <c r="A32" s="299" t="s">
        <v>13</v>
      </c>
      <c r="B32" s="13"/>
      <c r="C32" s="14"/>
      <c r="D32" s="13"/>
      <c r="E32" s="14"/>
      <c r="F32" s="13"/>
      <c r="G32" s="14">
        <v>1</v>
      </c>
      <c r="H32" s="13"/>
      <c r="I32" s="14"/>
      <c r="J32" s="13"/>
      <c r="K32" s="14"/>
      <c r="L32" s="13"/>
      <c r="M32" s="14"/>
      <c r="N32" s="13"/>
      <c r="O32" s="14">
        <v>1</v>
      </c>
      <c r="P32" s="207"/>
      <c r="Q32" s="208"/>
      <c r="R32" s="13">
        <v>1</v>
      </c>
      <c r="S32" s="14"/>
      <c r="T32" s="13"/>
      <c r="U32" s="14"/>
      <c r="V32" s="5" t="s">
        <v>8</v>
      </c>
      <c r="W32" s="12"/>
      <c r="X32" s="4"/>
      <c r="Y32" s="4"/>
      <c r="Z32" s="4"/>
      <c r="AA32" s="4"/>
      <c r="AB32" s="4"/>
      <c r="AC32" s="4"/>
    </row>
    <row r="33" spans="1:29" ht="16.5" customHeight="1">
      <c r="A33" s="300"/>
      <c r="B33" s="15"/>
      <c r="C33" s="16">
        <v>2</v>
      </c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209"/>
      <c r="Q33" s="210"/>
      <c r="R33" s="15"/>
      <c r="S33" s="16"/>
      <c r="T33" s="15"/>
      <c r="U33" s="16"/>
      <c r="V33" s="5"/>
      <c r="W33" s="10"/>
      <c r="X33" s="4"/>
      <c r="Y33" s="4"/>
      <c r="Z33" s="4"/>
      <c r="AA33" s="4"/>
      <c r="AB33" s="4"/>
      <c r="AC33" s="4"/>
    </row>
    <row r="34" spans="1:29" s="40" customFormat="1" ht="16.5" customHeight="1">
      <c r="A34" s="300"/>
      <c r="B34" s="35">
        <f aca="true" t="shared" si="11" ref="B34:O34">SUM(B32:B33)</f>
        <v>0</v>
      </c>
      <c r="C34" s="36">
        <f t="shared" si="11"/>
        <v>2</v>
      </c>
      <c r="D34" s="35">
        <f t="shared" si="11"/>
        <v>0</v>
      </c>
      <c r="E34" s="36">
        <f t="shared" si="11"/>
        <v>0</v>
      </c>
      <c r="F34" s="35">
        <f t="shared" si="11"/>
        <v>0</v>
      </c>
      <c r="G34" s="36">
        <f t="shared" si="11"/>
        <v>1</v>
      </c>
      <c r="H34" s="35">
        <f t="shared" si="11"/>
        <v>0</v>
      </c>
      <c r="I34" s="36">
        <f t="shared" si="11"/>
        <v>0</v>
      </c>
      <c r="J34" s="35">
        <f t="shared" si="11"/>
        <v>0</v>
      </c>
      <c r="K34" s="36">
        <f t="shared" si="11"/>
        <v>0</v>
      </c>
      <c r="L34" s="35">
        <f t="shared" si="11"/>
        <v>0</v>
      </c>
      <c r="M34" s="36">
        <f t="shared" si="11"/>
        <v>0</v>
      </c>
      <c r="N34" s="35">
        <f t="shared" si="11"/>
        <v>0</v>
      </c>
      <c r="O34" s="36">
        <f t="shared" si="11"/>
        <v>1</v>
      </c>
      <c r="P34" s="211"/>
      <c r="Q34" s="212"/>
      <c r="R34" s="35">
        <f>SUM(R32:R33)</f>
        <v>1</v>
      </c>
      <c r="S34" s="36">
        <f>SUM(S32:S33)</f>
        <v>0</v>
      </c>
      <c r="T34" s="35">
        <f>SUM(T32:T33)</f>
        <v>0</v>
      </c>
      <c r="U34" s="36">
        <f>SUM(U32:U33)</f>
        <v>0</v>
      </c>
      <c r="V34" s="37" t="s">
        <v>10</v>
      </c>
      <c r="W34" s="38"/>
      <c r="X34" s="39"/>
      <c r="Y34" s="39"/>
      <c r="Z34" s="39"/>
      <c r="AA34" s="39"/>
      <c r="AB34" s="39"/>
      <c r="AC34" s="39"/>
    </row>
    <row r="35" spans="1:29" ht="16.5" customHeight="1">
      <c r="A35" s="301"/>
      <c r="B35" s="292">
        <f>SUM(B34:C34)</f>
        <v>2</v>
      </c>
      <c r="C35" s="293"/>
      <c r="D35" s="292">
        <f>SUM(D34:E34)</f>
        <v>0</v>
      </c>
      <c r="E35" s="293"/>
      <c r="F35" s="292">
        <f>SUM(F34:G34)</f>
        <v>1</v>
      </c>
      <c r="G35" s="293"/>
      <c r="H35" s="292">
        <f>SUM(H34:I34)</f>
        <v>0</v>
      </c>
      <c r="I35" s="293"/>
      <c r="J35" s="292">
        <f>SUM(J34:K34)</f>
        <v>0</v>
      </c>
      <c r="K35" s="293"/>
      <c r="L35" s="292">
        <f>SUM(L34:M34)</f>
        <v>0</v>
      </c>
      <c r="M35" s="293"/>
      <c r="N35" s="292">
        <f>SUM(N34:O34)</f>
        <v>1</v>
      </c>
      <c r="O35" s="293"/>
      <c r="P35" s="213"/>
      <c r="Q35" s="214"/>
      <c r="R35" s="292">
        <f>SUM(R34:S34)</f>
        <v>1</v>
      </c>
      <c r="S35" s="293"/>
      <c r="T35" s="292">
        <f>SUM(T34:U34)</f>
        <v>0</v>
      </c>
      <c r="U35" s="293"/>
      <c r="V35" s="6" t="s">
        <v>14</v>
      </c>
      <c r="W35" s="11">
        <f>SUM(B35:U35)</f>
        <v>5</v>
      </c>
      <c r="X35" s="4"/>
      <c r="Y35" s="4"/>
      <c r="Z35" s="4"/>
      <c r="AA35" s="4"/>
      <c r="AB35" s="4"/>
      <c r="AC35" s="4"/>
    </row>
    <row r="36" spans="1:29" ht="16.5" customHeight="1">
      <c r="A36" s="294" t="s">
        <v>77</v>
      </c>
      <c r="B36" s="13"/>
      <c r="C36" s="14">
        <v>1</v>
      </c>
      <c r="D36" s="13"/>
      <c r="E36" s="14"/>
      <c r="F36" s="13"/>
      <c r="G36" s="14">
        <v>2</v>
      </c>
      <c r="H36" s="13"/>
      <c r="I36" s="14">
        <v>1</v>
      </c>
      <c r="J36" s="13"/>
      <c r="K36" s="14"/>
      <c r="L36" s="13"/>
      <c r="M36" s="14">
        <v>1</v>
      </c>
      <c r="N36" s="13"/>
      <c r="O36" s="14"/>
      <c r="P36" s="13"/>
      <c r="Q36" s="14">
        <v>1</v>
      </c>
      <c r="R36" s="207"/>
      <c r="S36" s="208"/>
      <c r="T36" s="13"/>
      <c r="U36" s="14"/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295"/>
      <c r="B37" s="15"/>
      <c r="C37" s="16"/>
      <c r="D37" s="15"/>
      <c r="E37" s="16">
        <v>1</v>
      </c>
      <c r="F37" s="15"/>
      <c r="G37" s="16"/>
      <c r="H37" s="15"/>
      <c r="I37" s="16">
        <v>1</v>
      </c>
      <c r="J37" s="15"/>
      <c r="K37" s="16"/>
      <c r="L37" s="15"/>
      <c r="M37" s="16"/>
      <c r="N37" s="15"/>
      <c r="O37" s="16"/>
      <c r="P37" s="15"/>
      <c r="Q37" s="16"/>
      <c r="R37" s="209"/>
      <c r="S37" s="210"/>
      <c r="T37" s="15"/>
      <c r="U37" s="16"/>
      <c r="V37" s="5"/>
      <c r="W37" s="10"/>
      <c r="X37" s="4"/>
      <c r="Y37" s="4"/>
      <c r="Z37" s="4"/>
      <c r="AA37" s="4"/>
      <c r="AB37" s="4"/>
      <c r="AC37" s="4"/>
    </row>
    <row r="38" spans="1:29" s="40" customFormat="1" ht="16.5" customHeight="1">
      <c r="A38" s="295"/>
      <c r="B38" s="35">
        <f aca="true" t="shared" si="12" ref="B38:Q38">SUM(B36:B37)</f>
        <v>0</v>
      </c>
      <c r="C38" s="36">
        <f t="shared" si="12"/>
        <v>1</v>
      </c>
      <c r="D38" s="35">
        <f t="shared" si="12"/>
        <v>0</v>
      </c>
      <c r="E38" s="36">
        <f t="shared" si="12"/>
        <v>1</v>
      </c>
      <c r="F38" s="35">
        <f t="shared" si="12"/>
        <v>0</v>
      </c>
      <c r="G38" s="36">
        <f t="shared" si="12"/>
        <v>2</v>
      </c>
      <c r="H38" s="35">
        <f t="shared" si="12"/>
        <v>0</v>
      </c>
      <c r="I38" s="36">
        <f t="shared" si="12"/>
        <v>2</v>
      </c>
      <c r="J38" s="35">
        <f t="shared" si="12"/>
        <v>0</v>
      </c>
      <c r="K38" s="36">
        <f t="shared" si="12"/>
        <v>0</v>
      </c>
      <c r="L38" s="35">
        <f t="shared" si="12"/>
        <v>0</v>
      </c>
      <c r="M38" s="36">
        <f t="shared" si="12"/>
        <v>1</v>
      </c>
      <c r="N38" s="35">
        <f t="shared" si="12"/>
        <v>0</v>
      </c>
      <c r="O38" s="36">
        <f t="shared" si="12"/>
        <v>0</v>
      </c>
      <c r="P38" s="35">
        <f t="shared" si="12"/>
        <v>0</v>
      </c>
      <c r="Q38" s="36">
        <f t="shared" si="12"/>
        <v>1</v>
      </c>
      <c r="R38" s="211"/>
      <c r="S38" s="212"/>
      <c r="T38" s="35">
        <f>SUM(T36:T37)</f>
        <v>0</v>
      </c>
      <c r="U38" s="36">
        <f>SUM(U36:U37)</f>
        <v>0</v>
      </c>
      <c r="V38" s="37" t="s">
        <v>10</v>
      </c>
      <c r="W38" s="38"/>
      <c r="X38" s="39"/>
      <c r="Y38" s="39"/>
      <c r="Z38" s="39"/>
      <c r="AA38" s="39"/>
      <c r="AB38" s="39"/>
      <c r="AC38" s="39"/>
    </row>
    <row r="39" spans="1:29" ht="16.5" customHeight="1">
      <c r="A39" s="296"/>
      <c r="B39" s="292">
        <f>SUM(B38:C38)</f>
        <v>1</v>
      </c>
      <c r="C39" s="293"/>
      <c r="D39" s="292">
        <f>SUM(D38:E38)</f>
        <v>1</v>
      </c>
      <c r="E39" s="293"/>
      <c r="F39" s="292">
        <f>SUM(F38:G38)</f>
        <v>2</v>
      </c>
      <c r="G39" s="293"/>
      <c r="H39" s="292">
        <f>SUM(H38:I38)</f>
        <v>2</v>
      </c>
      <c r="I39" s="293"/>
      <c r="J39" s="292">
        <f>SUM(J38:K38)</f>
        <v>0</v>
      </c>
      <c r="K39" s="293"/>
      <c r="L39" s="292">
        <f>SUM(L38:M38)</f>
        <v>1</v>
      </c>
      <c r="M39" s="293"/>
      <c r="N39" s="292">
        <f>SUM(N38:O38)</f>
        <v>0</v>
      </c>
      <c r="O39" s="293"/>
      <c r="P39" s="292">
        <f>SUM(P38:Q38)</f>
        <v>1</v>
      </c>
      <c r="Q39" s="293"/>
      <c r="R39" s="213"/>
      <c r="S39" s="214"/>
      <c r="T39" s="292">
        <f>SUM(T38:U38)</f>
        <v>0</v>
      </c>
      <c r="U39" s="293"/>
      <c r="V39" s="6" t="s">
        <v>14</v>
      </c>
      <c r="W39" s="11">
        <f>SUM(B39:U39)</f>
        <v>8</v>
      </c>
      <c r="X39" s="4"/>
      <c r="Y39" s="4"/>
      <c r="Z39" s="4"/>
      <c r="AA39" s="4"/>
      <c r="AB39" s="4"/>
      <c r="AC39" s="4"/>
    </row>
    <row r="40" spans="1:29" ht="16.5" customHeight="1">
      <c r="A40" s="294" t="s">
        <v>82</v>
      </c>
      <c r="B40" s="13"/>
      <c r="C40" s="14"/>
      <c r="D40" s="13"/>
      <c r="E40" s="14"/>
      <c r="F40" s="13"/>
      <c r="G40" s="14"/>
      <c r="H40" s="13"/>
      <c r="I40" s="14"/>
      <c r="J40" s="13"/>
      <c r="K40" s="14"/>
      <c r="L40" s="13">
        <v>1</v>
      </c>
      <c r="M40" s="14"/>
      <c r="N40" s="13"/>
      <c r="O40" s="14">
        <v>1</v>
      </c>
      <c r="P40" s="13"/>
      <c r="Q40" s="14"/>
      <c r="R40" s="13"/>
      <c r="S40" s="14"/>
      <c r="T40" s="207"/>
      <c r="U40" s="208"/>
      <c r="V40" s="5" t="s">
        <v>8</v>
      </c>
      <c r="W40" s="12"/>
      <c r="X40" s="4"/>
      <c r="Y40" s="4"/>
      <c r="Z40" s="4"/>
      <c r="AA40" s="4"/>
      <c r="AB40" s="4"/>
      <c r="AC40" s="4"/>
    </row>
    <row r="41" spans="1:29" ht="16.5" customHeight="1">
      <c r="A41" s="295"/>
      <c r="B41" s="15"/>
      <c r="C41" s="16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209"/>
      <c r="U41" s="210"/>
      <c r="V41" s="5"/>
      <c r="W41" s="10"/>
      <c r="X41" s="4"/>
      <c r="Y41" s="4"/>
      <c r="Z41" s="4"/>
      <c r="AA41" s="4"/>
      <c r="AB41" s="4"/>
      <c r="AC41" s="4"/>
    </row>
    <row r="42" spans="1:29" s="40" customFormat="1" ht="16.5" customHeight="1">
      <c r="A42" s="295"/>
      <c r="B42" s="35">
        <f aca="true" t="shared" si="13" ref="B42:S42">SUM(B40:B41)</f>
        <v>0</v>
      </c>
      <c r="C42" s="36">
        <f t="shared" si="13"/>
        <v>0</v>
      </c>
      <c r="D42" s="35">
        <f t="shared" si="13"/>
        <v>0</v>
      </c>
      <c r="E42" s="36">
        <f t="shared" si="13"/>
        <v>0</v>
      </c>
      <c r="F42" s="35">
        <f t="shared" si="13"/>
        <v>0</v>
      </c>
      <c r="G42" s="36">
        <f t="shared" si="13"/>
        <v>0</v>
      </c>
      <c r="H42" s="35">
        <f t="shared" si="13"/>
        <v>0</v>
      </c>
      <c r="I42" s="36">
        <f t="shared" si="13"/>
        <v>0</v>
      </c>
      <c r="J42" s="35">
        <f t="shared" si="13"/>
        <v>0</v>
      </c>
      <c r="K42" s="36">
        <f t="shared" si="13"/>
        <v>0</v>
      </c>
      <c r="L42" s="35">
        <f t="shared" si="13"/>
        <v>1</v>
      </c>
      <c r="M42" s="36">
        <f t="shared" si="13"/>
        <v>0</v>
      </c>
      <c r="N42" s="35">
        <f t="shared" si="13"/>
        <v>0</v>
      </c>
      <c r="O42" s="36">
        <f t="shared" si="13"/>
        <v>1</v>
      </c>
      <c r="P42" s="35">
        <f t="shared" si="13"/>
        <v>0</v>
      </c>
      <c r="Q42" s="36">
        <f t="shared" si="13"/>
        <v>0</v>
      </c>
      <c r="R42" s="35">
        <f t="shared" si="13"/>
        <v>0</v>
      </c>
      <c r="S42" s="36">
        <f t="shared" si="13"/>
        <v>0</v>
      </c>
      <c r="T42" s="211"/>
      <c r="U42" s="212"/>
      <c r="V42" s="37" t="s">
        <v>10</v>
      </c>
      <c r="W42" s="38"/>
      <c r="X42" s="39"/>
      <c r="Y42" s="39"/>
      <c r="Z42" s="39"/>
      <c r="AA42" s="39"/>
      <c r="AB42" s="39"/>
      <c r="AC42" s="39"/>
    </row>
    <row r="43" spans="1:29" ht="16.5" customHeight="1">
      <c r="A43" s="296"/>
      <c r="B43" s="292">
        <f>SUM(B42:C42)</f>
        <v>0</v>
      </c>
      <c r="C43" s="293"/>
      <c r="D43" s="292">
        <f>SUM(D42:E42)</f>
        <v>0</v>
      </c>
      <c r="E43" s="293"/>
      <c r="F43" s="292">
        <f>SUM(F42:G42)</f>
        <v>0</v>
      </c>
      <c r="G43" s="293"/>
      <c r="H43" s="292">
        <f>SUM(H42:I42)</f>
        <v>0</v>
      </c>
      <c r="I43" s="293"/>
      <c r="J43" s="292">
        <f>SUM(J42:K42)</f>
        <v>0</v>
      </c>
      <c r="K43" s="293"/>
      <c r="L43" s="292">
        <f>SUM(L42:M42)</f>
        <v>1</v>
      </c>
      <c r="M43" s="293"/>
      <c r="N43" s="292">
        <f>SUM(N42:O42)</f>
        <v>1</v>
      </c>
      <c r="O43" s="293"/>
      <c r="P43" s="292">
        <f>SUM(P42:Q42)</f>
        <v>0</v>
      </c>
      <c r="Q43" s="293"/>
      <c r="R43" s="292">
        <f>SUM(R42:S42)</f>
        <v>0</v>
      </c>
      <c r="S43" s="293"/>
      <c r="T43" s="213"/>
      <c r="U43" s="214"/>
      <c r="V43" s="6" t="s">
        <v>14</v>
      </c>
      <c r="W43" s="11">
        <f>SUM(B43:U43)</f>
        <v>2</v>
      </c>
      <c r="X43" s="4"/>
      <c r="Y43" s="4"/>
      <c r="Z43" s="4"/>
      <c r="AA43" s="4"/>
      <c r="AB43" s="4"/>
      <c r="AC43" s="4"/>
    </row>
    <row r="44" spans="1:29" ht="16.5" customHeight="1">
      <c r="A44" s="32" t="s">
        <v>8</v>
      </c>
      <c r="B44" s="26">
        <f aca="true" t="shared" si="14" ref="B44:U44">SUM(B40,B4,B16,B24,B28,B32,B36,B12,B8,B20)</f>
        <v>0</v>
      </c>
      <c r="C44" s="27">
        <f t="shared" si="14"/>
        <v>1</v>
      </c>
      <c r="D44" s="26">
        <f t="shared" si="14"/>
        <v>0</v>
      </c>
      <c r="E44" s="27">
        <f t="shared" si="14"/>
        <v>1</v>
      </c>
      <c r="F44" s="26">
        <f t="shared" si="14"/>
        <v>1</v>
      </c>
      <c r="G44" s="27">
        <f t="shared" si="14"/>
        <v>3</v>
      </c>
      <c r="H44" s="26">
        <f t="shared" si="14"/>
        <v>1</v>
      </c>
      <c r="I44" s="27">
        <f t="shared" si="14"/>
        <v>1</v>
      </c>
      <c r="J44" s="26">
        <f t="shared" si="14"/>
        <v>0</v>
      </c>
      <c r="K44" s="27">
        <f t="shared" si="14"/>
        <v>0</v>
      </c>
      <c r="L44" s="26">
        <f t="shared" si="14"/>
        <v>3</v>
      </c>
      <c r="M44" s="27">
        <f t="shared" si="14"/>
        <v>1</v>
      </c>
      <c r="N44" s="26">
        <f t="shared" si="14"/>
        <v>0</v>
      </c>
      <c r="O44" s="27">
        <f t="shared" si="14"/>
        <v>4</v>
      </c>
      <c r="P44" s="26">
        <f t="shared" si="14"/>
        <v>2</v>
      </c>
      <c r="Q44" s="27">
        <f t="shared" si="14"/>
        <v>1</v>
      </c>
      <c r="R44" s="26">
        <f t="shared" si="14"/>
        <v>6</v>
      </c>
      <c r="S44" s="27">
        <f t="shared" si="14"/>
        <v>0</v>
      </c>
      <c r="T44" s="26">
        <f t="shared" si="14"/>
        <v>0</v>
      </c>
      <c r="U44" s="27">
        <f t="shared" si="14"/>
        <v>1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2" t="s">
        <v>9</v>
      </c>
      <c r="B45" s="29">
        <f aca="true" t="shared" si="15" ref="B45:U45">SUM(B41,B5,B17,B25,B29,B33,B37,B13,B9,B21)</f>
        <v>1</v>
      </c>
      <c r="C45" s="25">
        <f t="shared" si="15"/>
        <v>3</v>
      </c>
      <c r="D45" s="29">
        <f t="shared" si="15"/>
        <v>0</v>
      </c>
      <c r="E45" s="25">
        <f t="shared" si="15"/>
        <v>1</v>
      </c>
      <c r="F45" s="29">
        <f t="shared" si="15"/>
        <v>0</v>
      </c>
      <c r="G45" s="25">
        <f t="shared" si="15"/>
        <v>1</v>
      </c>
      <c r="H45" s="29">
        <f t="shared" si="15"/>
        <v>1</v>
      </c>
      <c r="I45" s="25">
        <f t="shared" si="15"/>
        <v>1</v>
      </c>
      <c r="J45" s="29">
        <f t="shared" si="15"/>
        <v>0</v>
      </c>
      <c r="K45" s="25">
        <f t="shared" si="15"/>
        <v>0</v>
      </c>
      <c r="L45" s="29">
        <f t="shared" si="15"/>
        <v>0</v>
      </c>
      <c r="M45" s="25">
        <f t="shared" si="15"/>
        <v>0</v>
      </c>
      <c r="N45" s="29">
        <f t="shared" si="15"/>
        <v>1</v>
      </c>
      <c r="O45" s="25">
        <f t="shared" si="15"/>
        <v>1</v>
      </c>
      <c r="P45" s="29">
        <f t="shared" si="15"/>
        <v>2</v>
      </c>
      <c r="Q45" s="25">
        <f t="shared" si="15"/>
        <v>0</v>
      </c>
      <c r="R45" s="29">
        <f t="shared" si="15"/>
        <v>2</v>
      </c>
      <c r="S45" s="25">
        <f t="shared" si="15"/>
        <v>0</v>
      </c>
      <c r="T45" s="29">
        <f t="shared" si="15"/>
        <v>0</v>
      </c>
      <c r="U45" s="25">
        <f t="shared" si="15"/>
        <v>0</v>
      </c>
      <c r="V45" s="3"/>
      <c r="W45" s="8"/>
      <c r="X45" s="4"/>
      <c r="Y45" s="4"/>
      <c r="Z45" s="4"/>
      <c r="AA45" s="4"/>
      <c r="AB45" s="4"/>
      <c r="AC45" s="4"/>
    </row>
    <row r="46" spans="1:29" s="40" customFormat="1" ht="16.5" customHeight="1">
      <c r="A46" s="297" t="s">
        <v>10</v>
      </c>
      <c r="B46" s="43">
        <f aca="true" t="shared" si="16" ref="B46:U46">SUM(B42,B6,B18,B26,B30,B34,B38,B14,B10,B22)</f>
        <v>1</v>
      </c>
      <c r="C46" s="44">
        <f t="shared" si="16"/>
        <v>4</v>
      </c>
      <c r="D46" s="43">
        <f t="shared" si="16"/>
        <v>0</v>
      </c>
      <c r="E46" s="44">
        <f t="shared" si="16"/>
        <v>2</v>
      </c>
      <c r="F46" s="43">
        <f t="shared" si="16"/>
        <v>1</v>
      </c>
      <c r="G46" s="44">
        <f t="shared" si="16"/>
        <v>4</v>
      </c>
      <c r="H46" s="43">
        <f t="shared" si="16"/>
        <v>2</v>
      </c>
      <c r="I46" s="44">
        <f t="shared" si="16"/>
        <v>2</v>
      </c>
      <c r="J46" s="43">
        <f t="shared" si="16"/>
        <v>0</v>
      </c>
      <c r="K46" s="44">
        <f t="shared" si="16"/>
        <v>0</v>
      </c>
      <c r="L46" s="43">
        <f t="shared" si="16"/>
        <v>3</v>
      </c>
      <c r="M46" s="44">
        <f t="shared" si="16"/>
        <v>1</v>
      </c>
      <c r="N46" s="43">
        <f t="shared" si="16"/>
        <v>1</v>
      </c>
      <c r="O46" s="44">
        <f t="shared" si="16"/>
        <v>5</v>
      </c>
      <c r="P46" s="43">
        <f t="shared" si="16"/>
        <v>4</v>
      </c>
      <c r="Q46" s="44">
        <f t="shared" si="16"/>
        <v>1</v>
      </c>
      <c r="R46" s="43">
        <f t="shared" si="16"/>
        <v>8</v>
      </c>
      <c r="S46" s="44">
        <f t="shared" si="16"/>
        <v>0</v>
      </c>
      <c r="T46" s="43">
        <f t="shared" si="16"/>
        <v>0</v>
      </c>
      <c r="U46" s="44">
        <f t="shared" si="16"/>
        <v>1</v>
      </c>
      <c r="V46" s="45"/>
      <c r="W46" s="46">
        <f>(W43+W7+W19+W27+W31+W35+W39+W15+W11+W23)/2</f>
        <v>20</v>
      </c>
      <c r="X46" s="39"/>
      <c r="Y46" s="39"/>
      <c r="Z46" s="39"/>
      <c r="AA46" s="39"/>
      <c r="AB46" s="39"/>
      <c r="AC46" s="39"/>
    </row>
    <row r="47" spans="1:29" ht="16.5" customHeight="1">
      <c r="A47" s="298"/>
      <c r="B47" s="76" t="s">
        <v>42</v>
      </c>
      <c r="C47" s="77" t="s">
        <v>59</v>
      </c>
      <c r="D47" s="76" t="s">
        <v>42</v>
      </c>
      <c r="E47" s="77" t="s">
        <v>59</v>
      </c>
      <c r="F47" s="76" t="s">
        <v>42</v>
      </c>
      <c r="G47" s="77" t="s">
        <v>59</v>
      </c>
      <c r="H47" s="76" t="s">
        <v>42</v>
      </c>
      <c r="I47" s="77" t="s">
        <v>59</v>
      </c>
      <c r="J47" s="76" t="s">
        <v>42</v>
      </c>
      <c r="K47" s="77" t="s">
        <v>59</v>
      </c>
      <c r="L47" s="76" t="s">
        <v>42</v>
      </c>
      <c r="M47" s="77" t="s">
        <v>59</v>
      </c>
      <c r="N47" s="76" t="s">
        <v>42</v>
      </c>
      <c r="O47" s="77" t="s">
        <v>59</v>
      </c>
      <c r="P47" s="76" t="s">
        <v>42</v>
      </c>
      <c r="Q47" s="77" t="s">
        <v>59</v>
      </c>
      <c r="R47" s="76" t="s">
        <v>42</v>
      </c>
      <c r="S47" s="77" t="s">
        <v>59</v>
      </c>
      <c r="T47" s="76" t="s">
        <v>42</v>
      </c>
      <c r="U47" s="77" t="s">
        <v>59</v>
      </c>
      <c r="V47" s="3"/>
      <c r="W47" s="8"/>
      <c r="X47" s="4"/>
      <c r="Y47" s="4"/>
      <c r="Z47" s="4"/>
      <c r="AA47" s="4"/>
      <c r="AB47" s="4"/>
      <c r="AC47" s="4"/>
    </row>
    <row r="48" spans="1:29" ht="114" customHeight="1">
      <c r="A48" s="1" t="s">
        <v>0</v>
      </c>
      <c r="B48" s="290" t="s">
        <v>55</v>
      </c>
      <c r="C48" s="291"/>
      <c r="D48" s="290" t="s">
        <v>56</v>
      </c>
      <c r="E48" s="291"/>
      <c r="F48" s="290" t="s">
        <v>75</v>
      </c>
      <c r="G48" s="291"/>
      <c r="H48" s="290" t="s">
        <v>19</v>
      </c>
      <c r="I48" s="291"/>
      <c r="J48" s="290" t="s">
        <v>20</v>
      </c>
      <c r="K48" s="291"/>
      <c r="L48" s="290" t="s">
        <v>78</v>
      </c>
      <c r="M48" s="291"/>
      <c r="N48" s="290" t="s">
        <v>1</v>
      </c>
      <c r="O48" s="291"/>
      <c r="P48" s="290" t="s">
        <v>13</v>
      </c>
      <c r="Q48" s="291"/>
      <c r="R48" s="290" t="s">
        <v>77</v>
      </c>
      <c r="S48" s="291"/>
      <c r="T48" s="290" t="s">
        <v>82</v>
      </c>
      <c r="U48" s="291"/>
      <c r="V48" s="5"/>
      <c r="W48" s="2" t="s">
        <v>11</v>
      </c>
      <c r="X48" s="4"/>
      <c r="Y48" s="4"/>
      <c r="Z48" s="4"/>
      <c r="AA48" s="4"/>
      <c r="AB48" s="4"/>
      <c r="AC48" s="4"/>
    </row>
    <row r="54" ht="14.25">
      <c r="A54" s="80" t="s">
        <v>70</v>
      </c>
    </row>
    <row r="55" ht="14.25">
      <c r="A55" s="80" t="s">
        <v>69</v>
      </c>
    </row>
  </sheetData>
  <mergeCells count="121">
    <mergeCell ref="R48:S48"/>
    <mergeCell ref="T15:U15"/>
    <mergeCell ref="T48:U48"/>
    <mergeCell ref="R23:S23"/>
    <mergeCell ref="T35:U35"/>
    <mergeCell ref="T39:U39"/>
    <mergeCell ref="T31:U31"/>
    <mergeCell ref="R43:S43"/>
    <mergeCell ref="R31:S31"/>
    <mergeCell ref="R35:S35"/>
    <mergeCell ref="R7:S7"/>
    <mergeCell ref="R19:S19"/>
    <mergeCell ref="R11:S11"/>
    <mergeCell ref="R27:S27"/>
    <mergeCell ref="R15:S15"/>
    <mergeCell ref="P48:Q48"/>
    <mergeCell ref="P39:Q39"/>
    <mergeCell ref="P23:Q23"/>
    <mergeCell ref="N35:O35"/>
    <mergeCell ref="P43:Q43"/>
    <mergeCell ref="N43:O43"/>
    <mergeCell ref="N48:O48"/>
    <mergeCell ref="P31:Q31"/>
    <mergeCell ref="P27:Q27"/>
    <mergeCell ref="P19:Q19"/>
    <mergeCell ref="N39:O39"/>
    <mergeCell ref="N19:O19"/>
    <mergeCell ref="P1:Q1"/>
    <mergeCell ref="N7:O7"/>
    <mergeCell ref="P7:Q7"/>
    <mergeCell ref="L48:M48"/>
    <mergeCell ref="J48:K48"/>
    <mergeCell ref="L31:M31"/>
    <mergeCell ref="L39:M39"/>
    <mergeCell ref="L35:M35"/>
    <mergeCell ref="J43:K43"/>
    <mergeCell ref="L43:M43"/>
    <mergeCell ref="J35:K35"/>
    <mergeCell ref="J31:K31"/>
    <mergeCell ref="J39:K39"/>
    <mergeCell ref="H48:I48"/>
    <mergeCell ref="F1:G1"/>
    <mergeCell ref="F43:G43"/>
    <mergeCell ref="B48:C48"/>
    <mergeCell ref="D48:E48"/>
    <mergeCell ref="F48:G48"/>
    <mergeCell ref="B39:C39"/>
    <mergeCell ref="F27:G27"/>
    <mergeCell ref="B27:C27"/>
    <mergeCell ref="F35:G35"/>
    <mergeCell ref="H43:I43"/>
    <mergeCell ref="H31:I31"/>
    <mergeCell ref="H7:I7"/>
    <mergeCell ref="H15:I15"/>
    <mergeCell ref="H35:I35"/>
    <mergeCell ref="H39:I39"/>
    <mergeCell ref="H23:I23"/>
    <mergeCell ref="H11:I11"/>
    <mergeCell ref="H27:I27"/>
    <mergeCell ref="B31:C31"/>
    <mergeCell ref="D1:E1"/>
    <mergeCell ref="D27:E27"/>
    <mergeCell ref="D43:E43"/>
    <mergeCell ref="D19:E19"/>
    <mergeCell ref="D7:E7"/>
    <mergeCell ref="D31:E31"/>
    <mergeCell ref="D39:E39"/>
    <mergeCell ref="D23:E23"/>
    <mergeCell ref="D35:E35"/>
    <mergeCell ref="A46:A47"/>
    <mergeCell ref="A32:A35"/>
    <mergeCell ref="A36:A39"/>
    <mergeCell ref="A12:A15"/>
    <mergeCell ref="A20:A23"/>
    <mergeCell ref="A40:A43"/>
    <mergeCell ref="A28:A31"/>
    <mergeCell ref="A24:A27"/>
    <mergeCell ref="B1:C1"/>
    <mergeCell ref="A8:A11"/>
    <mergeCell ref="B11:C11"/>
    <mergeCell ref="B15:C15"/>
    <mergeCell ref="T27:U27"/>
    <mergeCell ref="T11:U11"/>
    <mergeCell ref="T23:U23"/>
    <mergeCell ref="A4:A7"/>
    <mergeCell ref="A16:A19"/>
    <mergeCell ref="B19:C19"/>
    <mergeCell ref="J7:K7"/>
    <mergeCell ref="J19:K19"/>
    <mergeCell ref="L7:M7"/>
    <mergeCell ref="L19:M19"/>
    <mergeCell ref="F7:G7"/>
    <mergeCell ref="N27:O27"/>
    <mergeCell ref="L23:M23"/>
    <mergeCell ref="N23:O23"/>
    <mergeCell ref="L15:M15"/>
    <mergeCell ref="N15:O15"/>
    <mergeCell ref="F11:G11"/>
    <mergeCell ref="L11:M11"/>
    <mergeCell ref="F23:G23"/>
    <mergeCell ref="J15:K15"/>
    <mergeCell ref="T1:U1"/>
    <mergeCell ref="T7:U7"/>
    <mergeCell ref="T19:U19"/>
    <mergeCell ref="J1:K1"/>
    <mergeCell ref="N1:O1"/>
    <mergeCell ref="J11:K11"/>
    <mergeCell ref="R1:S1"/>
    <mergeCell ref="N11:O11"/>
    <mergeCell ref="P11:Q11"/>
    <mergeCell ref="L1:M1"/>
    <mergeCell ref="H1:I1"/>
    <mergeCell ref="B43:C43"/>
    <mergeCell ref="P15:Q15"/>
    <mergeCell ref="F19:G19"/>
    <mergeCell ref="D15:E15"/>
    <mergeCell ref="F39:G39"/>
    <mergeCell ref="B35:C35"/>
    <mergeCell ref="B23:C23"/>
    <mergeCell ref="J27:K27"/>
    <mergeCell ref="F31:G31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5"/>
  <dimension ref="A1:AC55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22.28125" style="0" bestFit="1" customWidth="1"/>
    <col min="2" max="21" width="4.28125" style="0" customWidth="1"/>
    <col min="22" max="22" width="15.421875" style="0" customWidth="1"/>
    <col min="23" max="23" width="14.8515625" style="0" bestFit="1" customWidth="1"/>
  </cols>
  <sheetData>
    <row r="1" spans="1:29" ht="108.75" customHeight="1">
      <c r="A1" s="1" t="s">
        <v>0</v>
      </c>
      <c r="B1" s="290" t="s">
        <v>55</v>
      </c>
      <c r="C1" s="291"/>
      <c r="D1" s="290" t="s">
        <v>56</v>
      </c>
      <c r="E1" s="291"/>
      <c r="F1" s="290" t="s">
        <v>75</v>
      </c>
      <c r="G1" s="291"/>
      <c r="H1" s="290" t="s">
        <v>19</v>
      </c>
      <c r="I1" s="291"/>
      <c r="J1" s="290" t="s">
        <v>20</v>
      </c>
      <c r="K1" s="291"/>
      <c r="L1" s="290" t="s">
        <v>78</v>
      </c>
      <c r="M1" s="291"/>
      <c r="N1" s="290" t="s">
        <v>1</v>
      </c>
      <c r="O1" s="291"/>
      <c r="P1" s="290" t="s">
        <v>13</v>
      </c>
      <c r="Q1" s="291"/>
      <c r="R1" s="290" t="s">
        <v>77</v>
      </c>
      <c r="S1" s="291"/>
      <c r="T1" s="290" t="s">
        <v>82</v>
      </c>
      <c r="U1" s="291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76" t="s">
        <v>59</v>
      </c>
      <c r="Q3" s="77" t="s">
        <v>42</v>
      </c>
      <c r="R3" s="76" t="s">
        <v>59</v>
      </c>
      <c r="S3" s="77" t="s">
        <v>42</v>
      </c>
      <c r="T3" s="76" t="s">
        <v>59</v>
      </c>
      <c r="U3" s="7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294" t="s">
        <v>55</v>
      </c>
      <c r="B4" s="207"/>
      <c r="C4" s="208"/>
      <c r="D4" s="13"/>
      <c r="E4" s="14"/>
      <c r="F4" s="13"/>
      <c r="G4" s="14"/>
      <c r="H4" s="13"/>
      <c r="I4" s="14"/>
      <c r="J4" s="13"/>
      <c r="K4" s="14"/>
      <c r="L4" s="13">
        <v>1</v>
      </c>
      <c r="M4" s="14"/>
      <c r="N4" s="13"/>
      <c r="O4" s="14"/>
      <c r="P4" s="13">
        <v>1</v>
      </c>
      <c r="Q4" s="14"/>
      <c r="R4" s="13"/>
      <c r="S4" s="14"/>
      <c r="T4" s="13"/>
      <c r="U4" s="14"/>
      <c r="V4" s="5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295"/>
      <c r="B5" s="209"/>
      <c r="C5" s="210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>
        <v>1</v>
      </c>
      <c r="Q5" s="16"/>
      <c r="R5" s="15"/>
      <c r="S5" s="16"/>
      <c r="T5" s="15"/>
      <c r="U5" s="16"/>
      <c r="V5" s="5"/>
      <c r="W5" s="10"/>
      <c r="X5" s="4"/>
      <c r="Y5" s="4"/>
      <c r="Z5" s="4"/>
      <c r="AA5" s="4"/>
      <c r="AB5" s="4"/>
      <c r="AC5" s="4"/>
    </row>
    <row r="6" spans="1:29" s="40" customFormat="1" ht="16.5" customHeight="1">
      <c r="A6" s="295"/>
      <c r="B6" s="211"/>
      <c r="C6" s="212"/>
      <c r="D6" s="35">
        <f>SUM(D4:D5)</f>
        <v>0</v>
      </c>
      <c r="E6" s="36">
        <f>SUM(E4:E5)</f>
        <v>0</v>
      </c>
      <c r="F6" s="35">
        <f aca="true" t="shared" si="0" ref="F6:U6">SUM(F4:F5)</f>
        <v>0</v>
      </c>
      <c r="G6" s="36">
        <f t="shared" si="0"/>
        <v>0</v>
      </c>
      <c r="H6" s="35">
        <f t="shared" si="0"/>
        <v>0</v>
      </c>
      <c r="I6" s="36">
        <f t="shared" si="0"/>
        <v>0</v>
      </c>
      <c r="J6" s="35">
        <f t="shared" si="0"/>
        <v>0</v>
      </c>
      <c r="K6" s="36">
        <f t="shared" si="0"/>
        <v>0</v>
      </c>
      <c r="L6" s="35">
        <f t="shared" si="0"/>
        <v>1</v>
      </c>
      <c r="M6" s="36">
        <f t="shared" si="0"/>
        <v>0</v>
      </c>
      <c r="N6" s="35">
        <f t="shared" si="0"/>
        <v>0</v>
      </c>
      <c r="O6" s="36">
        <f t="shared" si="0"/>
        <v>0</v>
      </c>
      <c r="P6" s="35">
        <f t="shared" si="0"/>
        <v>2</v>
      </c>
      <c r="Q6" s="36">
        <f t="shared" si="0"/>
        <v>0</v>
      </c>
      <c r="R6" s="35">
        <f t="shared" si="0"/>
        <v>0</v>
      </c>
      <c r="S6" s="36">
        <f t="shared" si="0"/>
        <v>0</v>
      </c>
      <c r="T6" s="35">
        <f t="shared" si="0"/>
        <v>0</v>
      </c>
      <c r="U6" s="36">
        <f t="shared" si="0"/>
        <v>0</v>
      </c>
      <c r="V6" s="37" t="s">
        <v>10</v>
      </c>
      <c r="W6" s="38"/>
      <c r="X6" s="39"/>
      <c r="Y6" s="39"/>
      <c r="Z6" s="39"/>
      <c r="AA6" s="39"/>
      <c r="AB6" s="39"/>
      <c r="AC6" s="39"/>
    </row>
    <row r="7" spans="1:29" ht="16.5" customHeight="1">
      <c r="A7" s="296"/>
      <c r="B7" s="213"/>
      <c r="C7" s="214"/>
      <c r="D7" s="292">
        <f>SUM(D6:E6)</f>
        <v>0</v>
      </c>
      <c r="E7" s="293"/>
      <c r="F7" s="292">
        <f>SUM(F6:G6)</f>
        <v>0</v>
      </c>
      <c r="G7" s="293"/>
      <c r="H7" s="292">
        <f>SUM(H6:I6)</f>
        <v>0</v>
      </c>
      <c r="I7" s="293"/>
      <c r="J7" s="292">
        <f>SUM(J6:K6)</f>
        <v>0</v>
      </c>
      <c r="K7" s="293"/>
      <c r="L7" s="292">
        <f>SUM(L6:M6)</f>
        <v>1</v>
      </c>
      <c r="M7" s="293"/>
      <c r="N7" s="292">
        <f>SUM(N6:O6)</f>
        <v>0</v>
      </c>
      <c r="O7" s="293"/>
      <c r="P7" s="292">
        <f>SUM(P6:Q6)</f>
        <v>2</v>
      </c>
      <c r="Q7" s="293"/>
      <c r="R7" s="292">
        <f>SUM(R6:S6)</f>
        <v>0</v>
      </c>
      <c r="S7" s="293"/>
      <c r="T7" s="292">
        <f>SUM(T6:U6)</f>
        <v>0</v>
      </c>
      <c r="U7" s="293"/>
      <c r="V7" s="6" t="s">
        <v>14</v>
      </c>
      <c r="W7" s="11">
        <f>SUM(B7:U7)</f>
        <v>3</v>
      </c>
      <c r="X7" s="4"/>
      <c r="Y7" s="4"/>
      <c r="Z7" s="4"/>
      <c r="AA7" s="4"/>
      <c r="AB7" s="4"/>
      <c r="AC7" s="4"/>
    </row>
    <row r="8" spans="1:29" ht="16.5" customHeight="1">
      <c r="A8" s="294" t="s">
        <v>56</v>
      </c>
      <c r="B8" s="13"/>
      <c r="C8" s="14"/>
      <c r="D8" s="207"/>
      <c r="E8" s="208"/>
      <c r="F8" s="13">
        <v>1</v>
      </c>
      <c r="G8" s="14">
        <v>1</v>
      </c>
      <c r="H8" s="13">
        <v>1</v>
      </c>
      <c r="I8" s="14">
        <v>2</v>
      </c>
      <c r="J8" s="13"/>
      <c r="K8" s="14"/>
      <c r="L8" s="13">
        <v>1</v>
      </c>
      <c r="M8" s="14"/>
      <c r="N8" s="13">
        <v>1</v>
      </c>
      <c r="O8" s="14"/>
      <c r="P8" s="13"/>
      <c r="Q8" s="14"/>
      <c r="R8" s="13">
        <v>1</v>
      </c>
      <c r="S8" s="14"/>
      <c r="T8" s="13"/>
      <c r="U8" s="14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295"/>
      <c r="B9" s="15"/>
      <c r="C9" s="16"/>
      <c r="D9" s="209"/>
      <c r="E9" s="210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T9" s="15"/>
      <c r="U9" s="16"/>
      <c r="V9" s="5"/>
      <c r="W9" s="10"/>
      <c r="X9" s="4"/>
      <c r="Y9" s="4"/>
      <c r="Z9" s="4"/>
      <c r="AA9" s="4"/>
      <c r="AB9" s="4"/>
      <c r="AC9" s="4"/>
    </row>
    <row r="10" spans="1:29" s="40" customFormat="1" ht="16.5" customHeight="1">
      <c r="A10" s="295"/>
      <c r="B10" s="35">
        <f>SUM(B8:B9)</f>
        <v>0</v>
      </c>
      <c r="C10" s="36">
        <f>SUM(C8:C9)</f>
        <v>0</v>
      </c>
      <c r="D10" s="211"/>
      <c r="E10" s="212"/>
      <c r="F10" s="35">
        <f aca="true" t="shared" si="1" ref="F10:U10">SUM(F8:F9)</f>
        <v>1</v>
      </c>
      <c r="G10" s="36">
        <f t="shared" si="1"/>
        <v>1</v>
      </c>
      <c r="H10" s="35">
        <f t="shared" si="1"/>
        <v>1</v>
      </c>
      <c r="I10" s="36">
        <f t="shared" si="1"/>
        <v>2</v>
      </c>
      <c r="J10" s="35">
        <f t="shared" si="1"/>
        <v>0</v>
      </c>
      <c r="K10" s="36">
        <f t="shared" si="1"/>
        <v>0</v>
      </c>
      <c r="L10" s="35">
        <f t="shared" si="1"/>
        <v>1</v>
      </c>
      <c r="M10" s="36">
        <f t="shared" si="1"/>
        <v>0</v>
      </c>
      <c r="N10" s="35">
        <f t="shared" si="1"/>
        <v>1</v>
      </c>
      <c r="O10" s="36">
        <f t="shared" si="1"/>
        <v>0</v>
      </c>
      <c r="P10" s="35">
        <f t="shared" si="1"/>
        <v>0</v>
      </c>
      <c r="Q10" s="36">
        <f t="shared" si="1"/>
        <v>0</v>
      </c>
      <c r="R10" s="35">
        <f t="shared" si="1"/>
        <v>1</v>
      </c>
      <c r="S10" s="36">
        <f t="shared" si="1"/>
        <v>0</v>
      </c>
      <c r="T10" s="35">
        <f t="shared" si="1"/>
        <v>0</v>
      </c>
      <c r="U10" s="36">
        <f t="shared" si="1"/>
        <v>0</v>
      </c>
      <c r="V10" s="37" t="s">
        <v>10</v>
      </c>
      <c r="W10" s="38"/>
      <c r="X10" s="39"/>
      <c r="Y10" s="39"/>
      <c r="Z10" s="39"/>
      <c r="AA10" s="39"/>
      <c r="AB10" s="39"/>
      <c r="AC10" s="39"/>
    </row>
    <row r="11" spans="1:29" ht="16.5" customHeight="1">
      <c r="A11" s="296"/>
      <c r="B11" s="292">
        <f>SUM(B10:C10)</f>
        <v>0</v>
      </c>
      <c r="C11" s="293"/>
      <c r="D11" s="213"/>
      <c r="E11" s="214"/>
      <c r="F11" s="292">
        <f>SUM(F10:G10)</f>
        <v>2</v>
      </c>
      <c r="G11" s="293"/>
      <c r="H11" s="292">
        <f>SUM(H10:I10)</f>
        <v>3</v>
      </c>
      <c r="I11" s="293"/>
      <c r="J11" s="292">
        <f>SUM(J10:K10)</f>
        <v>0</v>
      </c>
      <c r="K11" s="293"/>
      <c r="L11" s="292">
        <f>SUM(L10:M10)</f>
        <v>1</v>
      </c>
      <c r="M11" s="293"/>
      <c r="N11" s="292">
        <f>SUM(N10:O10)</f>
        <v>1</v>
      </c>
      <c r="O11" s="293"/>
      <c r="P11" s="292">
        <f>SUM(P10:Q10)</f>
        <v>0</v>
      </c>
      <c r="Q11" s="293"/>
      <c r="R11" s="292">
        <f>SUM(R10:S10)</f>
        <v>1</v>
      </c>
      <c r="S11" s="293"/>
      <c r="T11" s="292">
        <f>SUM(T10:U10)</f>
        <v>0</v>
      </c>
      <c r="U11" s="293"/>
      <c r="V11" s="6" t="s">
        <v>14</v>
      </c>
      <c r="W11" s="11">
        <f>SUM(B11:U11)</f>
        <v>8</v>
      </c>
      <c r="X11" s="4"/>
      <c r="Y11" s="4"/>
      <c r="Z11" s="4"/>
      <c r="AA11" s="4"/>
      <c r="AB11" s="4"/>
      <c r="AC11" s="4"/>
    </row>
    <row r="12" spans="1:29" ht="16.5" customHeight="1">
      <c r="A12" s="299" t="s">
        <v>75</v>
      </c>
      <c r="B12" s="13"/>
      <c r="C12" s="14"/>
      <c r="D12" s="13">
        <v>1</v>
      </c>
      <c r="E12" s="14">
        <v>1</v>
      </c>
      <c r="F12" s="207"/>
      <c r="G12" s="208"/>
      <c r="H12" s="13"/>
      <c r="I12" s="14"/>
      <c r="J12" s="13"/>
      <c r="K12" s="14"/>
      <c r="L12" s="13"/>
      <c r="M12" s="14"/>
      <c r="N12" s="13"/>
      <c r="O12" s="14"/>
      <c r="P12" s="13"/>
      <c r="Q12" s="14">
        <v>1</v>
      </c>
      <c r="R12" s="13"/>
      <c r="S12" s="14">
        <v>2</v>
      </c>
      <c r="T12" s="13"/>
      <c r="U12" s="14"/>
      <c r="V12" s="5" t="s">
        <v>8</v>
      </c>
      <c r="W12" s="12"/>
      <c r="X12" s="4"/>
      <c r="Y12" s="4"/>
      <c r="Z12" s="4"/>
      <c r="AA12" s="4"/>
      <c r="AB12" s="4"/>
      <c r="AC12" s="4"/>
    </row>
    <row r="13" spans="1:29" ht="16.5" customHeight="1">
      <c r="A13" s="300"/>
      <c r="B13" s="15"/>
      <c r="C13" s="16"/>
      <c r="D13" s="15"/>
      <c r="E13" s="16"/>
      <c r="F13" s="209"/>
      <c r="G13" s="210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5"/>
      <c r="W13" s="10"/>
      <c r="X13" s="4"/>
      <c r="Y13" s="4"/>
      <c r="Z13" s="4"/>
      <c r="AA13" s="4"/>
      <c r="AB13" s="4"/>
      <c r="AC13" s="4"/>
    </row>
    <row r="14" spans="1:29" s="40" customFormat="1" ht="16.5" customHeight="1">
      <c r="A14" s="300"/>
      <c r="B14" s="35">
        <f>SUM(B12:B13)</f>
        <v>0</v>
      </c>
      <c r="C14" s="36">
        <f>SUM(C12:C13)</f>
        <v>0</v>
      </c>
      <c r="D14" s="35">
        <f>SUM(D12:D13)</f>
        <v>1</v>
      </c>
      <c r="E14" s="36">
        <f>SUM(E12:E13)</f>
        <v>1</v>
      </c>
      <c r="F14" s="211"/>
      <c r="G14" s="212"/>
      <c r="H14" s="35">
        <f aca="true" t="shared" si="2" ref="H14:U14">SUM(H12:H13)</f>
        <v>0</v>
      </c>
      <c r="I14" s="36">
        <f t="shared" si="2"/>
        <v>0</v>
      </c>
      <c r="J14" s="35">
        <f t="shared" si="2"/>
        <v>0</v>
      </c>
      <c r="K14" s="36">
        <f t="shared" si="2"/>
        <v>0</v>
      </c>
      <c r="L14" s="35">
        <f t="shared" si="2"/>
        <v>0</v>
      </c>
      <c r="M14" s="36">
        <f t="shared" si="2"/>
        <v>0</v>
      </c>
      <c r="N14" s="35">
        <f t="shared" si="2"/>
        <v>0</v>
      </c>
      <c r="O14" s="36">
        <f t="shared" si="2"/>
        <v>0</v>
      </c>
      <c r="P14" s="35">
        <f t="shared" si="2"/>
        <v>0</v>
      </c>
      <c r="Q14" s="36">
        <f t="shared" si="2"/>
        <v>1</v>
      </c>
      <c r="R14" s="35">
        <f t="shared" si="2"/>
        <v>0</v>
      </c>
      <c r="S14" s="36">
        <f t="shared" si="2"/>
        <v>2</v>
      </c>
      <c r="T14" s="35">
        <f t="shared" si="2"/>
        <v>0</v>
      </c>
      <c r="U14" s="36">
        <f t="shared" si="2"/>
        <v>0</v>
      </c>
      <c r="V14" s="37" t="s">
        <v>10</v>
      </c>
      <c r="W14" s="38"/>
      <c r="X14" s="39"/>
      <c r="Y14" s="39"/>
      <c r="Z14" s="39"/>
      <c r="AA14" s="39"/>
      <c r="AB14" s="39"/>
      <c r="AC14" s="39"/>
    </row>
    <row r="15" spans="1:29" ht="16.5" customHeight="1">
      <c r="A15" s="301"/>
      <c r="B15" s="292">
        <f>SUM(B14:C14)</f>
        <v>0</v>
      </c>
      <c r="C15" s="293"/>
      <c r="D15" s="292">
        <f>SUM(D14:E14)</f>
        <v>2</v>
      </c>
      <c r="E15" s="293"/>
      <c r="F15" s="213"/>
      <c r="G15" s="214"/>
      <c r="H15" s="292">
        <f>SUM(H14:I14)</f>
        <v>0</v>
      </c>
      <c r="I15" s="293"/>
      <c r="J15" s="292">
        <f>SUM(J14:K14)</f>
        <v>0</v>
      </c>
      <c r="K15" s="293"/>
      <c r="L15" s="292">
        <f>SUM(L14:M14)</f>
        <v>0</v>
      </c>
      <c r="M15" s="293"/>
      <c r="N15" s="292">
        <f>SUM(N14:O14)</f>
        <v>0</v>
      </c>
      <c r="O15" s="293"/>
      <c r="P15" s="292">
        <f>SUM(P14:Q14)</f>
        <v>1</v>
      </c>
      <c r="Q15" s="293"/>
      <c r="R15" s="292">
        <f>SUM(R14:S14)</f>
        <v>2</v>
      </c>
      <c r="S15" s="293"/>
      <c r="T15" s="292">
        <f>SUM(T14:U14)</f>
        <v>0</v>
      </c>
      <c r="U15" s="293"/>
      <c r="V15" s="6" t="s">
        <v>14</v>
      </c>
      <c r="W15" s="11">
        <f>SUM(B15:U15)</f>
        <v>5</v>
      </c>
      <c r="X15" s="4"/>
      <c r="Y15" s="4"/>
      <c r="Z15" s="4"/>
      <c r="AA15" s="4"/>
      <c r="AB15" s="4"/>
      <c r="AC15" s="4"/>
    </row>
    <row r="16" spans="1:29" ht="16.5" customHeight="1">
      <c r="A16" s="294" t="s">
        <v>19</v>
      </c>
      <c r="B16" s="13"/>
      <c r="C16" s="14"/>
      <c r="D16" s="13">
        <v>2</v>
      </c>
      <c r="E16" s="14">
        <v>1</v>
      </c>
      <c r="F16" s="13"/>
      <c r="G16" s="14"/>
      <c r="H16" s="207"/>
      <c r="I16" s="208"/>
      <c r="J16" s="13"/>
      <c r="K16" s="14"/>
      <c r="L16" s="13">
        <v>1</v>
      </c>
      <c r="M16" s="14"/>
      <c r="N16" s="13"/>
      <c r="O16" s="14"/>
      <c r="P16" s="13"/>
      <c r="Q16" s="14"/>
      <c r="R16" s="13"/>
      <c r="S16" s="14"/>
      <c r="T16" s="13"/>
      <c r="U16" s="14"/>
      <c r="V16" s="5" t="s">
        <v>8</v>
      </c>
      <c r="W16" s="12"/>
      <c r="X16" s="4"/>
      <c r="Y16" s="4"/>
      <c r="Z16" s="4"/>
      <c r="AA16" s="4"/>
      <c r="AB16" s="4"/>
      <c r="AC16" s="4"/>
    </row>
    <row r="17" spans="1:29" ht="16.5" customHeight="1">
      <c r="A17" s="295"/>
      <c r="B17" s="15"/>
      <c r="C17" s="16"/>
      <c r="D17" s="15"/>
      <c r="E17" s="16"/>
      <c r="F17" s="15"/>
      <c r="G17" s="16"/>
      <c r="H17" s="209"/>
      <c r="I17" s="210"/>
      <c r="J17" s="15"/>
      <c r="K17" s="16"/>
      <c r="L17" s="15"/>
      <c r="M17" s="16"/>
      <c r="N17" s="15"/>
      <c r="O17" s="16"/>
      <c r="P17" s="15"/>
      <c r="Q17" s="16"/>
      <c r="R17" s="15"/>
      <c r="S17" s="16">
        <v>1</v>
      </c>
      <c r="T17" s="15"/>
      <c r="U17" s="16"/>
      <c r="V17" s="5"/>
      <c r="W17" s="10"/>
      <c r="X17" s="4"/>
      <c r="Y17" s="4"/>
      <c r="Z17" s="4"/>
      <c r="AA17" s="4"/>
      <c r="AB17" s="4"/>
      <c r="AC17" s="4"/>
    </row>
    <row r="18" spans="1:29" s="40" customFormat="1" ht="16.5" customHeight="1">
      <c r="A18" s="295"/>
      <c r="B18" s="35">
        <f aca="true" t="shared" si="3" ref="B18:G18">SUM(B16:B17)</f>
        <v>0</v>
      </c>
      <c r="C18" s="36">
        <f t="shared" si="3"/>
        <v>0</v>
      </c>
      <c r="D18" s="35">
        <f t="shared" si="3"/>
        <v>2</v>
      </c>
      <c r="E18" s="36">
        <f t="shared" si="3"/>
        <v>1</v>
      </c>
      <c r="F18" s="35">
        <f t="shared" si="3"/>
        <v>0</v>
      </c>
      <c r="G18" s="36">
        <f t="shared" si="3"/>
        <v>0</v>
      </c>
      <c r="H18" s="211"/>
      <c r="I18" s="212"/>
      <c r="J18" s="35">
        <f aca="true" t="shared" si="4" ref="J18:U18">SUM(J16:J17)</f>
        <v>0</v>
      </c>
      <c r="K18" s="36">
        <f t="shared" si="4"/>
        <v>0</v>
      </c>
      <c r="L18" s="35">
        <f t="shared" si="4"/>
        <v>1</v>
      </c>
      <c r="M18" s="36">
        <f t="shared" si="4"/>
        <v>0</v>
      </c>
      <c r="N18" s="35">
        <f t="shared" si="4"/>
        <v>0</v>
      </c>
      <c r="O18" s="36">
        <f t="shared" si="4"/>
        <v>0</v>
      </c>
      <c r="P18" s="35">
        <f t="shared" si="4"/>
        <v>0</v>
      </c>
      <c r="Q18" s="36">
        <f t="shared" si="4"/>
        <v>0</v>
      </c>
      <c r="R18" s="35">
        <f t="shared" si="4"/>
        <v>0</v>
      </c>
      <c r="S18" s="36">
        <f t="shared" si="4"/>
        <v>1</v>
      </c>
      <c r="T18" s="35">
        <f t="shared" si="4"/>
        <v>0</v>
      </c>
      <c r="U18" s="36">
        <f t="shared" si="4"/>
        <v>0</v>
      </c>
      <c r="V18" s="37" t="s">
        <v>10</v>
      </c>
      <c r="W18" s="38"/>
      <c r="X18" s="39"/>
      <c r="Y18" s="39"/>
      <c r="Z18" s="39"/>
      <c r="AA18" s="39"/>
      <c r="AB18" s="39"/>
      <c r="AC18" s="39"/>
    </row>
    <row r="19" spans="1:29" ht="16.5" customHeight="1">
      <c r="A19" s="296"/>
      <c r="B19" s="292">
        <f>SUM(B18:C18)</f>
        <v>0</v>
      </c>
      <c r="C19" s="293"/>
      <c r="D19" s="292">
        <f>SUM(D18:E18)</f>
        <v>3</v>
      </c>
      <c r="E19" s="293"/>
      <c r="F19" s="292">
        <f>SUM(F18:G18)</f>
        <v>0</v>
      </c>
      <c r="G19" s="293"/>
      <c r="H19" s="213"/>
      <c r="I19" s="214"/>
      <c r="J19" s="292">
        <f>SUM(J18:K18)</f>
        <v>0</v>
      </c>
      <c r="K19" s="293"/>
      <c r="L19" s="292">
        <f>SUM(L18:M18)</f>
        <v>1</v>
      </c>
      <c r="M19" s="293"/>
      <c r="N19" s="292">
        <f>SUM(N18:O18)</f>
        <v>0</v>
      </c>
      <c r="O19" s="293"/>
      <c r="P19" s="292">
        <f>SUM(P18:Q18)</f>
        <v>0</v>
      </c>
      <c r="Q19" s="293"/>
      <c r="R19" s="292">
        <f>SUM(R18:S18)</f>
        <v>1</v>
      </c>
      <c r="S19" s="293"/>
      <c r="T19" s="292">
        <f>SUM(T18:U18)</f>
        <v>0</v>
      </c>
      <c r="U19" s="293"/>
      <c r="V19" s="6" t="s">
        <v>14</v>
      </c>
      <c r="W19" s="11">
        <f>SUM(B19:U19)</f>
        <v>5</v>
      </c>
      <c r="X19" s="4"/>
      <c r="Y19" s="4"/>
      <c r="Z19" s="4"/>
      <c r="AA19" s="4"/>
      <c r="AB19" s="4"/>
      <c r="AC19" s="4"/>
    </row>
    <row r="20" spans="1:29" ht="16.5" customHeight="1">
      <c r="A20" s="294" t="s">
        <v>20</v>
      </c>
      <c r="B20" s="13"/>
      <c r="C20" s="14"/>
      <c r="D20" s="13"/>
      <c r="E20" s="14"/>
      <c r="F20" s="13"/>
      <c r="G20" s="14"/>
      <c r="H20" s="13"/>
      <c r="I20" s="14"/>
      <c r="J20" s="207"/>
      <c r="K20" s="208"/>
      <c r="L20" s="13"/>
      <c r="M20" s="14">
        <v>1</v>
      </c>
      <c r="N20" s="13"/>
      <c r="O20" s="14"/>
      <c r="P20" s="13">
        <v>1</v>
      </c>
      <c r="Q20" s="14"/>
      <c r="R20" s="13"/>
      <c r="S20" s="14"/>
      <c r="T20" s="13"/>
      <c r="U20" s="14"/>
      <c r="V20" s="5" t="s">
        <v>8</v>
      </c>
      <c r="W20" s="12"/>
      <c r="X20" s="4"/>
      <c r="Y20" s="4"/>
      <c r="Z20" s="4"/>
      <c r="AA20" s="4"/>
      <c r="AB20" s="4"/>
      <c r="AC20" s="4"/>
    </row>
    <row r="21" spans="1:29" ht="16.5" customHeight="1">
      <c r="A21" s="295"/>
      <c r="B21" s="15"/>
      <c r="C21" s="16"/>
      <c r="D21" s="15"/>
      <c r="E21" s="16"/>
      <c r="F21" s="15"/>
      <c r="G21" s="16"/>
      <c r="H21" s="15"/>
      <c r="I21" s="16"/>
      <c r="J21" s="209"/>
      <c r="K21" s="210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5"/>
      <c r="W21" s="10"/>
      <c r="X21" s="4"/>
      <c r="Y21" s="4"/>
      <c r="Z21" s="4"/>
      <c r="AA21" s="4"/>
      <c r="AB21" s="4"/>
      <c r="AC21" s="4"/>
    </row>
    <row r="22" spans="1:29" s="40" customFormat="1" ht="16.5" customHeight="1">
      <c r="A22" s="295"/>
      <c r="B22" s="35">
        <f aca="true" t="shared" si="5" ref="B22:I22">SUM(B20:B21)</f>
        <v>0</v>
      </c>
      <c r="C22" s="36">
        <f t="shared" si="5"/>
        <v>0</v>
      </c>
      <c r="D22" s="35">
        <f t="shared" si="5"/>
        <v>0</v>
      </c>
      <c r="E22" s="36">
        <f t="shared" si="5"/>
        <v>0</v>
      </c>
      <c r="F22" s="35">
        <f t="shared" si="5"/>
        <v>0</v>
      </c>
      <c r="G22" s="36">
        <f t="shared" si="5"/>
        <v>0</v>
      </c>
      <c r="H22" s="35">
        <f t="shared" si="5"/>
        <v>0</v>
      </c>
      <c r="I22" s="36">
        <f t="shared" si="5"/>
        <v>0</v>
      </c>
      <c r="J22" s="211"/>
      <c r="K22" s="212"/>
      <c r="L22" s="35">
        <f aca="true" t="shared" si="6" ref="L22:U22">SUM(L20:L21)</f>
        <v>0</v>
      </c>
      <c r="M22" s="36">
        <f t="shared" si="6"/>
        <v>1</v>
      </c>
      <c r="N22" s="35">
        <f t="shared" si="6"/>
        <v>0</v>
      </c>
      <c r="O22" s="36">
        <f t="shared" si="6"/>
        <v>0</v>
      </c>
      <c r="P22" s="35">
        <f t="shared" si="6"/>
        <v>1</v>
      </c>
      <c r="Q22" s="36">
        <f t="shared" si="6"/>
        <v>0</v>
      </c>
      <c r="R22" s="35">
        <f t="shared" si="6"/>
        <v>0</v>
      </c>
      <c r="S22" s="36">
        <f t="shared" si="6"/>
        <v>0</v>
      </c>
      <c r="T22" s="35">
        <f t="shared" si="6"/>
        <v>0</v>
      </c>
      <c r="U22" s="36">
        <f t="shared" si="6"/>
        <v>0</v>
      </c>
      <c r="V22" s="37" t="s">
        <v>10</v>
      </c>
      <c r="W22" s="38"/>
      <c r="X22" s="39"/>
      <c r="Y22" s="39"/>
      <c r="Z22" s="39"/>
      <c r="AA22" s="39"/>
      <c r="AB22" s="39"/>
      <c r="AC22" s="39"/>
    </row>
    <row r="23" spans="1:29" ht="16.5" customHeight="1">
      <c r="A23" s="296"/>
      <c r="B23" s="292">
        <f>SUM(B22:C22)</f>
        <v>0</v>
      </c>
      <c r="C23" s="293"/>
      <c r="D23" s="292">
        <f>SUM(D22:E22)</f>
        <v>0</v>
      </c>
      <c r="E23" s="293"/>
      <c r="F23" s="292">
        <f>SUM(F22:G22)</f>
        <v>0</v>
      </c>
      <c r="G23" s="293"/>
      <c r="H23" s="292">
        <f>SUM(H22:I22)</f>
        <v>0</v>
      </c>
      <c r="I23" s="293"/>
      <c r="J23" s="213"/>
      <c r="K23" s="214"/>
      <c r="L23" s="292">
        <f>SUM(L22:M22)</f>
        <v>1</v>
      </c>
      <c r="M23" s="293"/>
      <c r="N23" s="292">
        <f>SUM(N22:O22)</f>
        <v>0</v>
      </c>
      <c r="O23" s="293"/>
      <c r="P23" s="292">
        <f>SUM(P22:Q22)</f>
        <v>1</v>
      </c>
      <c r="Q23" s="293"/>
      <c r="R23" s="292">
        <f>SUM(R22:S22)</f>
        <v>0</v>
      </c>
      <c r="S23" s="293"/>
      <c r="T23" s="292">
        <f>SUM(T22:U22)</f>
        <v>0</v>
      </c>
      <c r="U23" s="293"/>
      <c r="V23" s="6" t="s">
        <v>14</v>
      </c>
      <c r="W23" s="11">
        <f>SUM(B23:U23)</f>
        <v>2</v>
      </c>
      <c r="X23" s="4"/>
      <c r="Y23" s="4"/>
      <c r="Z23" s="4"/>
      <c r="AA23" s="4"/>
      <c r="AB23" s="4"/>
      <c r="AC23" s="4"/>
    </row>
    <row r="24" spans="1:29" ht="16.5" customHeight="1">
      <c r="A24" s="294" t="s">
        <v>78</v>
      </c>
      <c r="B24" s="13"/>
      <c r="C24" s="14">
        <v>1</v>
      </c>
      <c r="D24" s="13"/>
      <c r="E24" s="14">
        <v>1</v>
      </c>
      <c r="F24" s="13"/>
      <c r="G24" s="14"/>
      <c r="H24" s="13"/>
      <c r="I24" s="14">
        <v>1</v>
      </c>
      <c r="J24" s="13">
        <v>1</v>
      </c>
      <c r="K24" s="14">
        <v>1</v>
      </c>
      <c r="L24" s="207"/>
      <c r="M24" s="208"/>
      <c r="N24" s="13"/>
      <c r="O24" s="14"/>
      <c r="P24" s="13"/>
      <c r="Q24" s="14"/>
      <c r="R24" s="13"/>
      <c r="S24" s="14"/>
      <c r="T24" s="13"/>
      <c r="U24" s="14"/>
      <c r="V24" s="5" t="s">
        <v>8</v>
      </c>
      <c r="W24" s="12"/>
      <c r="X24" s="4"/>
      <c r="Y24" s="4"/>
      <c r="Z24" s="4"/>
      <c r="AA24" s="4"/>
      <c r="AB24" s="4"/>
      <c r="AC24" s="4"/>
    </row>
    <row r="25" spans="1:29" ht="16.5" customHeight="1">
      <c r="A25" s="295"/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209"/>
      <c r="M25" s="210"/>
      <c r="N25" s="15"/>
      <c r="O25" s="16"/>
      <c r="P25" s="15"/>
      <c r="Q25" s="16"/>
      <c r="R25" s="15"/>
      <c r="S25" s="16"/>
      <c r="T25" s="15"/>
      <c r="U25" s="16"/>
      <c r="V25" s="5"/>
      <c r="W25" s="10"/>
      <c r="X25" s="4"/>
      <c r="Y25" s="4"/>
      <c r="Z25" s="4"/>
      <c r="AA25" s="4"/>
      <c r="AB25" s="4"/>
      <c r="AC25" s="4"/>
    </row>
    <row r="26" spans="1:29" s="40" customFormat="1" ht="16.5" customHeight="1">
      <c r="A26" s="295"/>
      <c r="B26" s="35">
        <f aca="true" t="shared" si="7" ref="B26:K26">SUM(B24:B25)</f>
        <v>0</v>
      </c>
      <c r="C26" s="36">
        <f t="shared" si="7"/>
        <v>1</v>
      </c>
      <c r="D26" s="35">
        <f t="shared" si="7"/>
        <v>0</v>
      </c>
      <c r="E26" s="36">
        <f t="shared" si="7"/>
        <v>1</v>
      </c>
      <c r="F26" s="35">
        <f t="shared" si="7"/>
        <v>0</v>
      </c>
      <c r="G26" s="36">
        <f t="shared" si="7"/>
        <v>0</v>
      </c>
      <c r="H26" s="35">
        <f t="shared" si="7"/>
        <v>0</v>
      </c>
      <c r="I26" s="36">
        <f t="shared" si="7"/>
        <v>1</v>
      </c>
      <c r="J26" s="35">
        <f t="shared" si="7"/>
        <v>1</v>
      </c>
      <c r="K26" s="36">
        <f t="shared" si="7"/>
        <v>1</v>
      </c>
      <c r="L26" s="211"/>
      <c r="M26" s="212"/>
      <c r="N26" s="35">
        <f aca="true" t="shared" si="8" ref="N26:U26">SUM(N24:N25)</f>
        <v>0</v>
      </c>
      <c r="O26" s="36">
        <f t="shared" si="8"/>
        <v>0</v>
      </c>
      <c r="P26" s="35">
        <f t="shared" si="8"/>
        <v>0</v>
      </c>
      <c r="Q26" s="36">
        <f t="shared" si="8"/>
        <v>0</v>
      </c>
      <c r="R26" s="35">
        <f t="shared" si="8"/>
        <v>0</v>
      </c>
      <c r="S26" s="36">
        <f t="shared" si="8"/>
        <v>0</v>
      </c>
      <c r="T26" s="35">
        <f t="shared" si="8"/>
        <v>0</v>
      </c>
      <c r="U26" s="36">
        <f t="shared" si="8"/>
        <v>0</v>
      </c>
      <c r="V26" s="37" t="s">
        <v>10</v>
      </c>
      <c r="W26" s="38"/>
      <c r="X26" s="39"/>
      <c r="Y26" s="39"/>
      <c r="Z26" s="39"/>
      <c r="AA26" s="39"/>
      <c r="AB26" s="39"/>
      <c r="AC26" s="39"/>
    </row>
    <row r="27" spans="1:29" ht="16.5" customHeight="1">
      <c r="A27" s="296"/>
      <c r="B27" s="292">
        <f>SUM(B26:C26)</f>
        <v>1</v>
      </c>
      <c r="C27" s="293"/>
      <c r="D27" s="292">
        <f>SUM(D26:E26)</f>
        <v>1</v>
      </c>
      <c r="E27" s="293"/>
      <c r="F27" s="292">
        <f>SUM(F26:G26)</f>
        <v>0</v>
      </c>
      <c r="G27" s="293"/>
      <c r="H27" s="292">
        <f>SUM(H26:I26)</f>
        <v>1</v>
      </c>
      <c r="I27" s="293"/>
      <c r="J27" s="292">
        <f>SUM(J26:K26)</f>
        <v>2</v>
      </c>
      <c r="K27" s="293"/>
      <c r="L27" s="213"/>
      <c r="M27" s="214"/>
      <c r="N27" s="292">
        <f>SUM(N26:O26)</f>
        <v>0</v>
      </c>
      <c r="O27" s="293"/>
      <c r="P27" s="292">
        <f>SUM(P26:Q26)</f>
        <v>0</v>
      </c>
      <c r="Q27" s="293"/>
      <c r="R27" s="292">
        <f>SUM(R26:S26)</f>
        <v>0</v>
      </c>
      <c r="S27" s="293"/>
      <c r="T27" s="292">
        <f>SUM(T26:U26)</f>
        <v>0</v>
      </c>
      <c r="U27" s="293"/>
      <c r="V27" s="6" t="s">
        <v>14</v>
      </c>
      <c r="W27" s="11">
        <f>SUM(B27:U27)</f>
        <v>5</v>
      </c>
      <c r="X27" s="4"/>
      <c r="Y27" s="4"/>
      <c r="Z27" s="4"/>
      <c r="AA27" s="4"/>
      <c r="AB27" s="4"/>
      <c r="AC27" s="4"/>
    </row>
    <row r="28" spans="1:29" ht="16.5" customHeight="1">
      <c r="A28" s="294" t="s">
        <v>1</v>
      </c>
      <c r="B28" s="13"/>
      <c r="C28" s="14"/>
      <c r="D28" s="13"/>
      <c r="E28" s="14"/>
      <c r="F28" s="13">
        <v>1</v>
      </c>
      <c r="G28" s="14"/>
      <c r="H28" s="13"/>
      <c r="I28" s="14"/>
      <c r="J28" s="13"/>
      <c r="K28" s="14"/>
      <c r="L28" s="13">
        <v>1</v>
      </c>
      <c r="M28" s="14">
        <v>1</v>
      </c>
      <c r="N28" s="207"/>
      <c r="O28" s="208"/>
      <c r="P28" s="13"/>
      <c r="Q28" s="14"/>
      <c r="R28" s="13"/>
      <c r="S28" s="14"/>
      <c r="T28" s="13"/>
      <c r="U28" s="14"/>
      <c r="V28" s="5" t="s">
        <v>8</v>
      </c>
      <c r="W28" s="12"/>
      <c r="X28" s="4"/>
      <c r="Y28" s="4"/>
      <c r="Z28" s="4"/>
      <c r="AA28" s="4"/>
      <c r="AB28" s="4"/>
      <c r="AC28" s="4"/>
    </row>
    <row r="29" spans="1:29" s="40" customFormat="1" ht="16.5" customHeight="1">
      <c r="A29" s="295"/>
      <c r="B29" s="15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209"/>
      <c r="O29" s="210"/>
      <c r="P29" s="15"/>
      <c r="Q29" s="16"/>
      <c r="R29" s="15"/>
      <c r="S29" s="16"/>
      <c r="T29" s="15"/>
      <c r="U29" s="16"/>
      <c r="V29" s="5"/>
      <c r="W29" s="10"/>
      <c r="X29" s="39"/>
      <c r="Y29" s="39"/>
      <c r="Z29" s="39"/>
      <c r="AA29" s="39"/>
      <c r="AB29" s="39"/>
      <c r="AC29" s="39"/>
    </row>
    <row r="30" spans="1:29" ht="16.5" customHeight="1">
      <c r="A30" s="295"/>
      <c r="B30" s="35">
        <f aca="true" t="shared" si="9" ref="B30:M30">SUM(B28:B29)</f>
        <v>0</v>
      </c>
      <c r="C30" s="36">
        <f t="shared" si="9"/>
        <v>0</v>
      </c>
      <c r="D30" s="35">
        <f t="shared" si="9"/>
        <v>0</v>
      </c>
      <c r="E30" s="36">
        <f t="shared" si="9"/>
        <v>0</v>
      </c>
      <c r="F30" s="35">
        <f t="shared" si="9"/>
        <v>1</v>
      </c>
      <c r="G30" s="36">
        <f t="shared" si="9"/>
        <v>0</v>
      </c>
      <c r="H30" s="35">
        <f t="shared" si="9"/>
        <v>0</v>
      </c>
      <c r="I30" s="36">
        <f t="shared" si="9"/>
        <v>0</v>
      </c>
      <c r="J30" s="35">
        <f t="shared" si="9"/>
        <v>0</v>
      </c>
      <c r="K30" s="36">
        <f t="shared" si="9"/>
        <v>0</v>
      </c>
      <c r="L30" s="35">
        <f t="shared" si="9"/>
        <v>1</v>
      </c>
      <c r="M30" s="36">
        <f t="shared" si="9"/>
        <v>1</v>
      </c>
      <c r="N30" s="211"/>
      <c r="O30" s="212"/>
      <c r="P30" s="35">
        <f aca="true" t="shared" si="10" ref="P30:U30">SUM(P28:P29)</f>
        <v>0</v>
      </c>
      <c r="Q30" s="36">
        <f t="shared" si="10"/>
        <v>0</v>
      </c>
      <c r="R30" s="35">
        <f t="shared" si="10"/>
        <v>0</v>
      </c>
      <c r="S30" s="36">
        <f t="shared" si="10"/>
        <v>0</v>
      </c>
      <c r="T30" s="35">
        <f t="shared" si="10"/>
        <v>0</v>
      </c>
      <c r="U30" s="36">
        <f t="shared" si="10"/>
        <v>0</v>
      </c>
      <c r="V30" s="37" t="s">
        <v>10</v>
      </c>
      <c r="W30" s="38"/>
      <c r="X30" s="4"/>
      <c r="Y30" s="4"/>
      <c r="Z30" s="4"/>
      <c r="AA30" s="4"/>
      <c r="AB30" s="4"/>
      <c r="AC30" s="4"/>
    </row>
    <row r="31" spans="1:29" ht="16.5" customHeight="1">
      <c r="A31" s="296"/>
      <c r="B31" s="292">
        <f>SUM(B30:C30)</f>
        <v>0</v>
      </c>
      <c r="C31" s="293"/>
      <c r="D31" s="292">
        <f>SUM(D30:E30)</f>
        <v>0</v>
      </c>
      <c r="E31" s="293"/>
      <c r="F31" s="292">
        <f>SUM(F30:G30)</f>
        <v>1</v>
      </c>
      <c r="G31" s="293"/>
      <c r="H31" s="292">
        <f>SUM(H30:I30)</f>
        <v>0</v>
      </c>
      <c r="I31" s="293"/>
      <c r="J31" s="292">
        <f>SUM(J30:K30)</f>
        <v>0</v>
      </c>
      <c r="K31" s="293"/>
      <c r="L31" s="292">
        <f>SUM(L30:M30)</f>
        <v>2</v>
      </c>
      <c r="M31" s="293"/>
      <c r="N31" s="213"/>
      <c r="O31" s="214"/>
      <c r="P31" s="292">
        <f>SUM(P30:Q30)</f>
        <v>0</v>
      </c>
      <c r="Q31" s="293"/>
      <c r="R31" s="292">
        <f>SUM(R30:S30)</f>
        <v>0</v>
      </c>
      <c r="S31" s="293"/>
      <c r="T31" s="292">
        <f>SUM(T30:U30)</f>
        <v>0</v>
      </c>
      <c r="U31" s="293"/>
      <c r="V31" s="6" t="s">
        <v>14</v>
      </c>
      <c r="W31" s="11">
        <f>SUM(B31:U31)</f>
        <v>3</v>
      </c>
      <c r="X31" s="4"/>
      <c r="Y31" s="4"/>
      <c r="Z31" s="4"/>
      <c r="AA31" s="4"/>
      <c r="AB31" s="4"/>
      <c r="AC31" s="4"/>
    </row>
    <row r="32" spans="1:29" ht="16.5" customHeight="1">
      <c r="A32" s="299" t="s">
        <v>13</v>
      </c>
      <c r="B32" s="13"/>
      <c r="C32" s="14">
        <v>1</v>
      </c>
      <c r="D32" s="13"/>
      <c r="E32" s="14">
        <v>1</v>
      </c>
      <c r="F32" s="13"/>
      <c r="G32" s="14"/>
      <c r="H32" s="13"/>
      <c r="I32" s="14"/>
      <c r="J32" s="13"/>
      <c r="K32" s="14">
        <v>1</v>
      </c>
      <c r="L32" s="13"/>
      <c r="M32" s="14">
        <v>1</v>
      </c>
      <c r="N32" s="13"/>
      <c r="O32" s="14"/>
      <c r="P32" s="207"/>
      <c r="Q32" s="208"/>
      <c r="R32" s="13"/>
      <c r="S32" s="14"/>
      <c r="T32" s="13">
        <v>1</v>
      </c>
      <c r="U32" s="14">
        <v>1</v>
      </c>
      <c r="V32" s="5" t="s">
        <v>8</v>
      </c>
      <c r="W32" s="12"/>
      <c r="X32" s="4"/>
      <c r="Y32" s="4"/>
      <c r="Z32" s="4"/>
      <c r="AA32" s="4"/>
      <c r="AB32" s="4"/>
      <c r="AC32" s="4"/>
    </row>
    <row r="33" spans="1:29" ht="16.5" customHeight="1">
      <c r="A33" s="300"/>
      <c r="B33" s="15"/>
      <c r="C33" s="16">
        <v>1</v>
      </c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209"/>
      <c r="Q33" s="210"/>
      <c r="R33" s="15"/>
      <c r="S33" s="16"/>
      <c r="T33" s="15"/>
      <c r="U33" s="16"/>
      <c r="V33" s="5"/>
      <c r="W33" s="10"/>
      <c r="X33" s="4"/>
      <c r="Y33" s="4"/>
      <c r="Z33" s="4"/>
      <c r="AA33" s="4"/>
      <c r="AB33" s="4"/>
      <c r="AC33" s="4"/>
    </row>
    <row r="34" spans="1:29" s="40" customFormat="1" ht="16.5" customHeight="1">
      <c r="A34" s="300"/>
      <c r="B34" s="35">
        <f aca="true" t="shared" si="11" ref="B34:O34">SUM(B32:B33)</f>
        <v>0</v>
      </c>
      <c r="C34" s="36">
        <f t="shared" si="11"/>
        <v>2</v>
      </c>
      <c r="D34" s="35">
        <f t="shared" si="11"/>
        <v>0</v>
      </c>
      <c r="E34" s="36">
        <f t="shared" si="11"/>
        <v>1</v>
      </c>
      <c r="F34" s="35">
        <f t="shared" si="11"/>
        <v>0</v>
      </c>
      <c r="G34" s="36">
        <f t="shared" si="11"/>
        <v>0</v>
      </c>
      <c r="H34" s="35">
        <f t="shared" si="11"/>
        <v>0</v>
      </c>
      <c r="I34" s="36">
        <f t="shared" si="11"/>
        <v>0</v>
      </c>
      <c r="J34" s="35">
        <f t="shared" si="11"/>
        <v>0</v>
      </c>
      <c r="K34" s="36">
        <f t="shared" si="11"/>
        <v>1</v>
      </c>
      <c r="L34" s="35">
        <f t="shared" si="11"/>
        <v>0</v>
      </c>
      <c r="M34" s="36">
        <f t="shared" si="11"/>
        <v>1</v>
      </c>
      <c r="N34" s="35">
        <f t="shared" si="11"/>
        <v>0</v>
      </c>
      <c r="O34" s="36">
        <f t="shared" si="11"/>
        <v>0</v>
      </c>
      <c r="P34" s="211"/>
      <c r="Q34" s="212"/>
      <c r="R34" s="35">
        <f>SUM(R32:R33)</f>
        <v>0</v>
      </c>
      <c r="S34" s="36">
        <f>SUM(S32:S33)</f>
        <v>0</v>
      </c>
      <c r="T34" s="35">
        <f>SUM(T32:T33)</f>
        <v>1</v>
      </c>
      <c r="U34" s="36">
        <f>SUM(U32:U33)</f>
        <v>1</v>
      </c>
      <c r="V34" s="37" t="s">
        <v>10</v>
      </c>
      <c r="W34" s="38"/>
      <c r="X34" s="39"/>
      <c r="Y34" s="39"/>
      <c r="Z34" s="39"/>
      <c r="AA34" s="39"/>
      <c r="AB34" s="39"/>
      <c r="AC34" s="39"/>
    </row>
    <row r="35" spans="1:29" ht="16.5" customHeight="1">
      <c r="A35" s="301"/>
      <c r="B35" s="292">
        <f>SUM(B34:C34)</f>
        <v>2</v>
      </c>
      <c r="C35" s="293"/>
      <c r="D35" s="292">
        <f>SUM(D34:E34)</f>
        <v>1</v>
      </c>
      <c r="E35" s="293"/>
      <c r="F35" s="292">
        <f>SUM(F34:G34)</f>
        <v>0</v>
      </c>
      <c r="G35" s="293"/>
      <c r="H35" s="292">
        <f>SUM(H34:I34)</f>
        <v>0</v>
      </c>
      <c r="I35" s="293"/>
      <c r="J35" s="292">
        <f>SUM(J34:K34)</f>
        <v>1</v>
      </c>
      <c r="K35" s="293"/>
      <c r="L35" s="292">
        <f>SUM(L34:M34)</f>
        <v>1</v>
      </c>
      <c r="M35" s="293"/>
      <c r="N35" s="292">
        <f>SUM(N34:O34)</f>
        <v>0</v>
      </c>
      <c r="O35" s="293"/>
      <c r="P35" s="213"/>
      <c r="Q35" s="214"/>
      <c r="R35" s="292">
        <f>SUM(R34:S34)</f>
        <v>0</v>
      </c>
      <c r="S35" s="293"/>
      <c r="T35" s="292">
        <f>SUM(T34:U34)</f>
        <v>2</v>
      </c>
      <c r="U35" s="293"/>
      <c r="V35" s="6" t="s">
        <v>14</v>
      </c>
      <c r="W35" s="11">
        <f>SUM(B35:U35)</f>
        <v>7</v>
      </c>
      <c r="X35" s="4"/>
      <c r="Y35" s="4"/>
      <c r="Z35" s="4"/>
      <c r="AA35" s="4"/>
      <c r="AB35" s="4"/>
      <c r="AC35" s="4"/>
    </row>
    <row r="36" spans="1:29" ht="16.5" customHeight="1">
      <c r="A36" s="294" t="s">
        <v>77</v>
      </c>
      <c r="B36" s="13"/>
      <c r="C36" s="14"/>
      <c r="D36" s="13"/>
      <c r="E36" s="14">
        <v>1</v>
      </c>
      <c r="F36" s="13">
        <v>2</v>
      </c>
      <c r="G36" s="14"/>
      <c r="H36" s="13"/>
      <c r="I36" s="14"/>
      <c r="J36" s="13">
        <v>1</v>
      </c>
      <c r="K36" s="14"/>
      <c r="L36" s="13"/>
      <c r="M36" s="14"/>
      <c r="N36" s="13"/>
      <c r="O36" s="14"/>
      <c r="P36" s="13">
        <v>1</v>
      </c>
      <c r="Q36" s="14"/>
      <c r="R36" s="207"/>
      <c r="S36" s="208"/>
      <c r="T36" s="13"/>
      <c r="U36" s="14"/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295"/>
      <c r="B37" s="15"/>
      <c r="C37" s="16"/>
      <c r="D37" s="15"/>
      <c r="E37" s="16"/>
      <c r="F37" s="15"/>
      <c r="G37" s="16"/>
      <c r="H37" s="15">
        <v>1</v>
      </c>
      <c r="I37" s="16"/>
      <c r="J37" s="15"/>
      <c r="K37" s="16"/>
      <c r="L37" s="15"/>
      <c r="M37" s="16"/>
      <c r="N37" s="15"/>
      <c r="O37" s="16"/>
      <c r="P37" s="15"/>
      <c r="Q37" s="16"/>
      <c r="R37" s="209"/>
      <c r="S37" s="210"/>
      <c r="T37" s="15"/>
      <c r="U37" s="16"/>
      <c r="V37" s="5"/>
      <c r="W37" s="10"/>
      <c r="X37" s="4"/>
      <c r="Y37" s="4"/>
      <c r="Z37" s="4"/>
      <c r="AA37" s="4"/>
      <c r="AB37" s="4"/>
      <c r="AC37" s="4"/>
    </row>
    <row r="38" spans="1:29" s="40" customFormat="1" ht="16.5" customHeight="1">
      <c r="A38" s="295"/>
      <c r="B38" s="35">
        <f aca="true" t="shared" si="12" ref="B38:Q38">SUM(B36:B37)</f>
        <v>0</v>
      </c>
      <c r="C38" s="36">
        <f t="shared" si="12"/>
        <v>0</v>
      </c>
      <c r="D38" s="35">
        <f t="shared" si="12"/>
        <v>0</v>
      </c>
      <c r="E38" s="36">
        <f t="shared" si="12"/>
        <v>1</v>
      </c>
      <c r="F38" s="35">
        <f t="shared" si="12"/>
        <v>2</v>
      </c>
      <c r="G38" s="36">
        <f t="shared" si="12"/>
        <v>0</v>
      </c>
      <c r="H38" s="35">
        <f t="shared" si="12"/>
        <v>1</v>
      </c>
      <c r="I38" s="36">
        <f t="shared" si="12"/>
        <v>0</v>
      </c>
      <c r="J38" s="35">
        <f t="shared" si="12"/>
        <v>1</v>
      </c>
      <c r="K38" s="36">
        <f t="shared" si="12"/>
        <v>0</v>
      </c>
      <c r="L38" s="35">
        <f t="shared" si="12"/>
        <v>0</v>
      </c>
      <c r="M38" s="36">
        <f t="shared" si="12"/>
        <v>0</v>
      </c>
      <c r="N38" s="35">
        <f t="shared" si="12"/>
        <v>0</v>
      </c>
      <c r="O38" s="36">
        <f t="shared" si="12"/>
        <v>0</v>
      </c>
      <c r="P38" s="35">
        <f t="shared" si="12"/>
        <v>1</v>
      </c>
      <c r="Q38" s="36">
        <f t="shared" si="12"/>
        <v>0</v>
      </c>
      <c r="R38" s="211"/>
      <c r="S38" s="212"/>
      <c r="T38" s="35">
        <f>SUM(T36:T37)</f>
        <v>0</v>
      </c>
      <c r="U38" s="36">
        <f>SUM(U36:U37)</f>
        <v>0</v>
      </c>
      <c r="V38" s="37" t="s">
        <v>10</v>
      </c>
      <c r="W38" s="38"/>
      <c r="X38" s="39"/>
      <c r="Y38" s="39"/>
      <c r="Z38" s="39"/>
      <c r="AA38" s="39"/>
      <c r="AB38" s="39"/>
      <c r="AC38" s="39"/>
    </row>
    <row r="39" spans="1:29" ht="16.5" customHeight="1">
      <c r="A39" s="296"/>
      <c r="B39" s="292">
        <f>SUM(B38:C38)</f>
        <v>0</v>
      </c>
      <c r="C39" s="293"/>
      <c r="D39" s="292">
        <f>SUM(D38:E38)</f>
        <v>1</v>
      </c>
      <c r="E39" s="293"/>
      <c r="F39" s="292">
        <f>SUM(F38:G38)</f>
        <v>2</v>
      </c>
      <c r="G39" s="293"/>
      <c r="H39" s="292">
        <f>SUM(H38:I38)</f>
        <v>1</v>
      </c>
      <c r="I39" s="293"/>
      <c r="J39" s="292">
        <f>SUM(J38:K38)</f>
        <v>1</v>
      </c>
      <c r="K39" s="293"/>
      <c r="L39" s="292">
        <f>SUM(L38:M38)</f>
        <v>0</v>
      </c>
      <c r="M39" s="293"/>
      <c r="N39" s="292">
        <f>SUM(N38:O38)</f>
        <v>0</v>
      </c>
      <c r="O39" s="293"/>
      <c r="P39" s="292">
        <f>SUM(P38:Q38)</f>
        <v>1</v>
      </c>
      <c r="Q39" s="293"/>
      <c r="R39" s="213"/>
      <c r="S39" s="214"/>
      <c r="T39" s="292">
        <f>SUM(T38:U38)</f>
        <v>0</v>
      </c>
      <c r="U39" s="293"/>
      <c r="V39" s="6" t="s">
        <v>14</v>
      </c>
      <c r="W39" s="11">
        <f>SUM(B39:U39)</f>
        <v>6</v>
      </c>
      <c r="X39" s="4"/>
      <c r="Y39" s="4"/>
      <c r="Z39" s="4"/>
      <c r="AA39" s="4"/>
      <c r="AB39" s="4"/>
      <c r="AC39" s="4"/>
    </row>
    <row r="40" spans="1:29" ht="16.5" customHeight="1">
      <c r="A40" s="294" t="s">
        <v>82</v>
      </c>
      <c r="B40" s="13"/>
      <c r="C40" s="14"/>
      <c r="D40" s="13"/>
      <c r="E40" s="14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/>
      <c r="R40" s="13">
        <v>1</v>
      </c>
      <c r="S40" s="14">
        <v>1</v>
      </c>
      <c r="T40" s="207"/>
      <c r="U40" s="208"/>
      <c r="V40" s="5" t="s">
        <v>8</v>
      </c>
      <c r="W40" s="12"/>
      <c r="X40" s="4"/>
      <c r="Y40" s="4"/>
      <c r="Z40" s="4"/>
      <c r="AA40" s="4"/>
      <c r="AB40" s="4"/>
      <c r="AC40" s="4"/>
    </row>
    <row r="41" spans="1:29" ht="16.5" customHeight="1">
      <c r="A41" s="295"/>
      <c r="B41" s="15"/>
      <c r="C41" s="16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209"/>
      <c r="U41" s="210"/>
      <c r="V41" s="5"/>
      <c r="W41" s="10"/>
      <c r="X41" s="4"/>
      <c r="Y41" s="4"/>
      <c r="Z41" s="4"/>
      <c r="AA41" s="4"/>
      <c r="AB41" s="4"/>
      <c r="AC41" s="4"/>
    </row>
    <row r="42" spans="1:29" s="40" customFormat="1" ht="16.5" customHeight="1">
      <c r="A42" s="295"/>
      <c r="B42" s="35">
        <f aca="true" t="shared" si="13" ref="B42:S42">SUM(B40:B41)</f>
        <v>0</v>
      </c>
      <c r="C42" s="36">
        <f t="shared" si="13"/>
        <v>0</v>
      </c>
      <c r="D42" s="35">
        <f t="shared" si="13"/>
        <v>0</v>
      </c>
      <c r="E42" s="36">
        <f t="shared" si="13"/>
        <v>0</v>
      </c>
      <c r="F42" s="35">
        <f t="shared" si="13"/>
        <v>0</v>
      </c>
      <c r="G42" s="36">
        <f t="shared" si="13"/>
        <v>0</v>
      </c>
      <c r="H42" s="35">
        <f t="shared" si="13"/>
        <v>0</v>
      </c>
      <c r="I42" s="36">
        <f t="shared" si="13"/>
        <v>0</v>
      </c>
      <c r="J42" s="35">
        <f t="shared" si="13"/>
        <v>0</v>
      </c>
      <c r="K42" s="36">
        <f t="shared" si="13"/>
        <v>0</v>
      </c>
      <c r="L42" s="35">
        <f t="shared" si="13"/>
        <v>0</v>
      </c>
      <c r="M42" s="36">
        <f t="shared" si="13"/>
        <v>0</v>
      </c>
      <c r="N42" s="35">
        <f t="shared" si="13"/>
        <v>0</v>
      </c>
      <c r="O42" s="36">
        <f t="shared" si="13"/>
        <v>0</v>
      </c>
      <c r="P42" s="35">
        <f t="shared" si="13"/>
        <v>0</v>
      </c>
      <c r="Q42" s="36">
        <f t="shared" si="13"/>
        <v>0</v>
      </c>
      <c r="R42" s="35">
        <f t="shared" si="13"/>
        <v>1</v>
      </c>
      <c r="S42" s="36">
        <f t="shared" si="13"/>
        <v>1</v>
      </c>
      <c r="T42" s="211"/>
      <c r="U42" s="212"/>
      <c r="V42" s="37" t="s">
        <v>10</v>
      </c>
      <c r="W42" s="38"/>
      <c r="X42" s="39"/>
      <c r="Y42" s="39"/>
      <c r="Z42" s="39"/>
      <c r="AA42" s="39"/>
      <c r="AB42" s="39"/>
      <c r="AC42" s="39"/>
    </row>
    <row r="43" spans="1:29" ht="16.5" customHeight="1">
      <c r="A43" s="296"/>
      <c r="B43" s="292">
        <f>SUM(B42:C42)</f>
        <v>0</v>
      </c>
      <c r="C43" s="293"/>
      <c r="D43" s="292">
        <f>SUM(D42:E42)</f>
        <v>0</v>
      </c>
      <c r="E43" s="293"/>
      <c r="F43" s="292">
        <f>SUM(F42:G42)</f>
        <v>0</v>
      </c>
      <c r="G43" s="293"/>
      <c r="H43" s="292">
        <f>SUM(H42:I42)</f>
        <v>0</v>
      </c>
      <c r="I43" s="293"/>
      <c r="J43" s="292">
        <f>SUM(J42:K42)</f>
        <v>0</v>
      </c>
      <c r="K43" s="293"/>
      <c r="L43" s="292">
        <f>SUM(L42:M42)</f>
        <v>0</v>
      </c>
      <c r="M43" s="293"/>
      <c r="N43" s="292">
        <f>SUM(N42:O42)</f>
        <v>0</v>
      </c>
      <c r="O43" s="293"/>
      <c r="P43" s="292">
        <f>SUM(P42:Q42)</f>
        <v>0</v>
      </c>
      <c r="Q43" s="293"/>
      <c r="R43" s="292">
        <f>SUM(R42:S42)</f>
        <v>2</v>
      </c>
      <c r="S43" s="293"/>
      <c r="T43" s="213"/>
      <c r="U43" s="214"/>
      <c r="V43" s="6" t="s">
        <v>14</v>
      </c>
      <c r="W43" s="11">
        <f>SUM(B43:U43)</f>
        <v>2</v>
      </c>
      <c r="X43" s="4"/>
      <c r="Y43" s="4"/>
      <c r="Z43" s="4"/>
      <c r="AA43" s="4"/>
      <c r="AB43" s="4"/>
      <c r="AC43" s="4"/>
    </row>
    <row r="44" spans="1:29" ht="16.5" customHeight="1">
      <c r="A44" s="32" t="s">
        <v>8</v>
      </c>
      <c r="B44" s="26">
        <f aca="true" t="shared" si="14" ref="B44:U44">SUM(B40,B4,B16,B24,B28,B32,B36,B12,B8,B20)</f>
        <v>0</v>
      </c>
      <c r="C44" s="27">
        <f t="shared" si="14"/>
        <v>2</v>
      </c>
      <c r="D44" s="26">
        <f t="shared" si="14"/>
        <v>3</v>
      </c>
      <c r="E44" s="27">
        <f t="shared" si="14"/>
        <v>5</v>
      </c>
      <c r="F44" s="26">
        <f t="shared" si="14"/>
        <v>4</v>
      </c>
      <c r="G44" s="27">
        <f t="shared" si="14"/>
        <v>1</v>
      </c>
      <c r="H44" s="26">
        <f t="shared" si="14"/>
        <v>1</v>
      </c>
      <c r="I44" s="27">
        <f t="shared" si="14"/>
        <v>3</v>
      </c>
      <c r="J44" s="26">
        <f t="shared" si="14"/>
        <v>2</v>
      </c>
      <c r="K44" s="27">
        <f t="shared" si="14"/>
        <v>2</v>
      </c>
      <c r="L44" s="26">
        <f t="shared" si="14"/>
        <v>4</v>
      </c>
      <c r="M44" s="27">
        <f t="shared" si="14"/>
        <v>3</v>
      </c>
      <c r="N44" s="26">
        <f t="shared" si="14"/>
        <v>1</v>
      </c>
      <c r="O44" s="27">
        <f t="shared" si="14"/>
        <v>0</v>
      </c>
      <c r="P44" s="26">
        <f t="shared" si="14"/>
        <v>3</v>
      </c>
      <c r="Q44" s="27">
        <f t="shared" si="14"/>
        <v>1</v>
      </c>
      <c r="R44" s="26">
        <f t="shared" si="14"/>
        <v>2</v>
      </c>
      <c r="S44" s="27">
        <f t="shared" si="14"/>
        <v>3</v>
      </c>
      <c r="T44" s="26">
        <f t="shared" si="14"/>
        <v>1</v>
      </c>
      <c r="U44" s="27">
        <f t="shared" si="14"/>
        <v>1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2" t="s">
        <v>9</v>
      </c>
      <c r="B45" s="29">
        <f aca="true" t="shared" si="15" ref="B45:U45">SUM(B41,B5,B17,B25,B29,B33,B37,B13,B9,B21)</f>
        <v>0</v>
      </c>
      <c r="C45" s="25">
        <f t="shared" si="15"/>
        <v>1</v>
      </c>
      <c r="D45" s="29">
        <f t="shared" si="15"/>
        <v>0</v>
      </c>
      <c r="E45" s="25">
        <f t="shared" si="15"/>
        <v>0</v>
      </c>
      <c r="F45" s="29">
        <f t="shared" si="15"/>
        <v>0</v>
      </c>
      <c r="G45" s="25">
        <f t="shared" si="15"/>
        <v>0</v>
      </c>
      <c r="H45" s="29">
        <f t="shared" si="15"/>
        <v>1</v>
      </c>
      <c r="I45" s="25">
        <f t="shared" si="15"/>
        <v>0</v>
      </c>
      <c r="J45" s="29">
        <f t="shared" si="15"/>
        <v>0</v>
      </c>
      <c r="K45" s="25">
        <f t="shared" si="15"/>
        <v>0</v>
      </c>
      <c r="L45" s="29">
        <f t="shared" si="15"/>
        <v>0</v>
      </c>
      <c r="M45" s="25">
        <f t="shared" si="15"/>
        <v>0</v>
      </c>
      <c r="N45" s="29">
        <f t="shared" si="15"/>
        <v>0</v>
      </c>
      <c r="O45" s="25">
        <f t="shared" si="15"/>
        <v>0</v>
      </c>
      <c r="P45" s="29">
        <f t="shared" si="15"/>
        <v>1</v>
      </c>
      <c r="Q45" s="25">
        <f t="shared" si="15"/>
        <v>0</v>
      </c>
      <c r="R45" s="29">
        <f t="shared" si="15"/>
        <v>0</v>
      </c>
      <c r="S45" s="25">
        <f t="shared" si="15"/>
        <v>1</v>
      </c>
      <c r="T45" s="29">
        <f t="shared" si="15"/>
        <v>0</v>
      </c>
      <c r="U45" s="25">
        <f t="shared" si="15"/>
        <v>0</v>
      </c>
      <c r="V45" s="3"/>
      <c r="W45" s="8"/>
      <c r="X45" s="4"/>
      <c r="Y45" s="4"/>
      <c r="Z45" s="4"/>
      <c r="AA45" s="4"/>
      <c r="AB45" s="4"/>
      <c r="AC45" s="4"/>
    </row>
    <row r="46" spans="1:29" s="40" customFormat="1" ht="16.5" customHeight="1">
      <c r="A46" s="297" t="s">
        <v>10</v>
      </c>
      <c r="B46" s="43">
        <f aca="true" t="shared" si="16" ref="B46:U46">SUM(B42,B6,B18,B26,B30,B34,B38,B14,B10,B22)</f>
        <v>0</v>
      </c>
      <c r="C46" s="44">
        <f t="shared" si="16"/>
        <v>3</v>
      </c>
      <c r="D46" s="43">
        <f t="shared" si="16"/>
        <v>3</v>
      </c>
      <c r="E46" s="44">
        <f t="shared" si="16"/>
        <v>5</v>
      </c>
      <c r="F46" s="43">
        <f t="shared" si="16"/>
        <v>4</v>
      </c>
      <c r="G46" s="44">
        <f t="shared" si="16"/>
        <v>1</v>
      </c>
      <c r="H46" s="43">
        <f t="shared" si="16"/>
        <v>2</v>
      </c>
      <c r="I46" s="44">
        <f t="shared" si="16"/>
        <v>3</v>
      </c>
      <c r="J46" s="43">
        <f t="shared" si="16"/>
        <v>2</v>
      </c>
      <c r="K46" s="44">
        <f t="shared" si="16"/>
        <v>2</v>
      </c>
      <c r="L46" s="43">
        <f t="shared" si="16"/>
        <v>4</v>
      </c>
      <c r="M46" s="44">
        <f t="shared" si="16"/>
        <v>3</v>
      </c>
      <c r="N46" s="43">
        <f t="shared" si="16"/>
        <v>1</v>
      </c>
      <c r="O46" s="44">
        <f t="shared" si="16"/>
        <v>0</v>
      </c>
      <c r="P46" s="43">
        <f t="shared" si="16"/>
        <v>4</v>
      </c>
      <c r="Q46" s="44">
        <f t="shared" si="16"/>
        <v>1</v>
      </c>
      <c r="R46" s="43">
        <f t="shared" si="16"/>
        <v>2</v>
      </c>
      <c r="S46" s="44">
        <f t="shared" si="16"/>
        <v>4</v>
      </c>
      <c r="T46" s="43">
        <f t="shared" si="16"/>
        <v>1</v>
      </c>
      <c r="U46" s="44">
        <f t="shared" si="16"/>
        <v>1</v>
      </c>
      <c r="V46" s="45"/>
      <c r="W46" s="46">
        <f>(W43+W7+W19+W27+W31+W35+W39+W15+W11+W23)/2</f>
        <v>23</v>
      </c>
      <c r="X46" s="39"/>
      <c r="Y46" s="39"/>
      <c r="Z46" s="39"/>
      <c r="AA46" s="39"/>
      <c r="AB46" s="39"/>
      <c r="AC46" s="39"/>
    </row>
    <row r="47" spans="1:29" ht="16.5" customHeight="1">
      <c r="A47" s="298"/>
      <c r="B47" s="76" t="s">
        <v>42</v>
      </c>
      <c r="C47" s="77" t="s">
        <v>59</v>
      </c>
      <c r="D47" s="76" t="s">
        <v>42</v>
      </c>
      <c r="E47" s="77" t="s">
        <v>59</v>
      </c>
      <c r="F47" s="76" t="s">
        <v>42</v>
      </c>
      <c r="G47" s="77" t="s">
        <v>59</v>
      </c>
      <c r="H47" s="76" t="s">
        <v>42</v>
      </c>
      <c r="I47" s="77" t="s">
        <v>59</v>
      </c>
      <c r="J47" s="76" t="s">
        <v>42</v>
      </c>
      <c r="K47" s="77" t="s">
        <v>59</v>
      </c>
      <c r="L47" s="76" t="s">
        <v>42</v>
      </c>
      <c r="M47" s="77" t="s">
        <v>59</v>
      </c>
      <c r="N47" s="76" t="s">
        <v>42</v>
      </c>
      <c r="O47" s="77" t="s">
        <v>59</v>
      </c>
      <c r="P47" s="76" t="s">
        <v>42</v>
      </c>
      <c r="Q47" s="77" t="s">
        <v>59</v>
      </c>
      <c r="R47" s="76" t="s">
        <v>42</v>
      </c>
      <c r="S47" s="77" t="s">
        <v>59</v>
      </c>
      <c r="T47" s="76" t="s">
        <v>42</v>
      </c>
      <c r="U47" s="77" t="s">
        <v>59</v>
      </c>
      <c r="V47" s="3"/>
      <c r="W47" s="8"/>
      <c r="X47" s="4"/>
      <c r="Y47" s="4"/>
      <c r="Z47" s="4"/>
      <c r="AA47" s="4"/>
      <c r="AB47" s="4"/>
      <c r="AC47" s="4"/>
    </row>
    <row r="48" spans="1:29" ht="114" customHeight="1">
      <c r="A48" s="1" t="s">
        <v>0</v>
      </c>
      <c r="B48" s="290" t="s">
        <v>55</v>
      </c>
      <c r="C48" s="291"/>
      <c r="D48" s="290" t="s">
        <v>56</v>
      </c>
      <c r="E48" s="291"/>
      <c r="F48" s="290" t="s">
        <v>75</v>
      </c>
      <c r="G48" s="291"/>
      <c r="H48" s="290" t="s">
        <v>19</v>
      </c>
      <c r="I48" s="291"/>
      <c r="J48" s="290" t="s">
        <v>20</v>
      </c>
      <c r="K48" s="291"/>
      <c r="L48" s="290" t="s">
        <v>77</v>
      </c>
      <c r="M48" s="291"/>
      <c r="N48" s="290" t="s">
        <v>78</v>
      </c>
      <c r="O48" s="291"/>
      <c r="P48" s="290" t="s">
        <v>1</v>
      </c>
      <c r="Q48" s="291"/>
      <c r="R48" s="290" t="s">
        <v>13</v>
      </c>
      <c r="S48" s="291"/>
      <c r="T48" s="290" t="s">
        <v>82</v>
      </c>
      <c r="U48" s="291"/>
      <c r="V48" s="5"/>
      <c r="W48" s="2" t="s">
        <v>11</v>
      </c>
      <c r="X48" s="4"/>
      <c r="Y48" s="4"/>
      <c r="Z48" s="4"/>
      <c r="AA48" s="4"/>
      <c r="AB48" s="4"/>
      <c r="AC48" s="4"/>
    </row>
    <row r="54" ht="14.25">
      <c r="A54" s="80" t="s">
        <v>70</v>
      </c>
    </row>
    <row r="55" ht="14.25">
      <c r="A55" s="80" t="s">
        <v>69</v>
      </c>
    </row>
  </sheetData>
  <mergeCells count="121">
    <mergeCell ref="H1:I1"/>
    <mergeCell ref="B43:C43"/>
    <mergeCell ref="P15:Q15"/>
    <mergeCell ref="F19:G19"/>
    <mergeCell ref="D15:E15"/>
    <mergeCell ref="F39:G39"/>
    <mergeCell ref="B35:C35"/>
    <mergeCell ref="B23:C23"/>
    <mergeCell ref="J27:K27"/>
    <mergeCell ref="F31:G31"/>
    <mergeCell ref="T1:U1"/>
    <mergeCell ref="T7:U7"/>
    <mergeCell ref="T19:U19"/>
    <mergeCell ref="J1:K1"/>
    <mergeCell ref="N1:O1"/>
    <mergeCell ref="J11:K11"/>
    <mergeCell ref="R1:S1"/>
    <mergeCell ref="N11:O11"/>
    <mergeCell ref="P11:Q11"/>
    <mergeCell ref="L1:M1"/>
    <mergeCell ref="F7:G7"/>
    <mergeCell ref="N27:O27"/>
    <mergeCell ref="L23:M23"/>
    <mergeCell ref="N23:O23"/>
    <mergeCell ref="L15:M15"/>
    <mergeCell ref="N15:O15"/>
    <mergeCell ref="F11:G11"/>
    <mergeCell ref="L11:M11"/>
    <mergeCell ref="F23:G23"/>
    <mergeCell ref="J15:K15"/>
    <mergeCell ref="T27:U27"/>
    <mergeCell ref="T11:U11"/>
    <mergeCell ref="T23:U23"/>
    <mergeCell ref="A4:A7"/>
    <mergeCell ref="A16:A19"/>
    <mergeCell ref="B19:C19"/>
    <mergeCell ref="J7:K7"/>
    <mergeCell ref="J19:K19"/>
    <mergeCell ref="L7:M7"/>
    <mergeCell ref="L19:M19"/>
    <mergeCell ref="B1:C1"/>
    <mergeCell ref="A8:A11"/>
    <mergeCell ref="B11:C11"/>
    <mergeCell ref="B15:C15"/>
    <mergeCell ref="A46:A47"/>
    <mergeCell ref="A32:A35"/>
    <mergeCell ref="A36:A39"/>
    <mergeCell ref="A12:A15"/>
    <mergeCell ref="A20:A23"/>
    <mergeCell ref="A40:A43"/>
    <mergeCell ref="A28:A31"/>
    <mergeCell ref="A24:A27"/>
    <mergeCell ref="B31:C31"/>
    <mergeCell ref="D1:E1"/>
    <mergeCell ref="D27:E27"/>
    <mergeCell ref="D43:E43"/>
    <mergeCell ref="D19:E19"/>
    <mergeCell ref="D7:E7"/>
    <mergeCell ref="D31:E31"/>
    <mergeCell ref="D39:E39"/>
    <mergeCell ref="D23:E23"/>
    <mergeCell ref="D35:E35"/>
    <mergeCell ref="H43:I43"/>
    <mergeCell ref="H31:I31"/>
    <mergeCell ref="H7:I7"/>
    <mergeCell ref="H15:I15"/>
    <mergeCell ref="H35:I35"/>
    <mergeCell ref="H39:I39"/>
    <mergeCell ref="H23:I23"/>
    <mergeCell ref="H11:I11"/>
    <mergeCell ref="H27:I27"/>
    <mergeCell ref="H48:I48"/>
    <mergeCell ref="F1:G1"/>
    <mergeCell ref="F43:G43"/>
    <mergeCell ref="B48:C48"/>
    <mergeCell ref="D48:E48"/>
    <mergeCell ref="F48:G48"/>
    <mergeCell ref="B39:C39"/>
    <mergeCell ref="F27:G27"/>
    <mergeCell ref="B27:C27"/>
    <mergeCell ref="F35:G35"/>
    <mergeCell ref="L48:M48"/>
    <mergeCell ref="J48:K48"/>
    <mergeCell ref="L31:M31"/>
    <mergeCell ref="L39:M39"/>
    <mergeCell ref="L35:M35"/>
    <mergeCell ref="J43:K43"/>
    <mergeCell ref="L43:M43"/>
    <mergeCell ref="J35:K35"/>
    <mergeCell ref="J31:K31"/>
    <mergeCell ref="J39:K39"/>
    <mergeCell ref="P19:Q19"/>
    <mergeCell ref="N39:O39"/>
    <mergeCell ref="N19:O19"/>
    <mergeCell ref="P1:Q1"/>
    <mergeCell ref="N7:O7"/>
    <mergeCell ref="P7:Q7"/>
    <mergeCell ref="P48:Q48"/>
    <mergeCell ref="P39:Q39"/>
    <mergeCell ref="P23:Q23"/>
    <mergeCell ref="N35:O35"/>
    <mergeCell ref="P43:Q43"/>
    <mergeCell ref="N43:O43"/>
    <mergeCell ref="N48:O48"/>
    <mergeCell ref="P31:Q31"/>
    <mergeCell ref="P27:Q27"/>
    <mergeCell ref="R7:S7"/>
    <mergeCell ref="R19:S19"/>
    <mergeCell ref="R11:S11"/>
    <mergeCell ref="R27:S27"/>
    <mergeCell ref="R15:S15"/>
    <mergeCell ref="R48:S48"/>
    <mergeCell ref="T15:U15"/>
    <mergeCell ref="T48:U48"/>
    <mergeCell ref="R23:S23"/>
    <mergeCell ref="T35:U35"/>
    <mergeCell ref="T39:U39"/>
    <mergeCell ref="T31:U31"/>
    <mergeCell ref="R43:S43"/>
    <mergeCell ref="R31:S31"/>
    <mergeCell ref="R35:S35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/>
  <dimension ref="A1:AC55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22.28125" style="0" bestFit="1" customWidth="1"/>
    <col min="2" max="21" width="4.28125" style="0" customWidth="1"/>
    <col min="22" max="22" width="15.421875" style="0" customWidth="1"/>
    <col min="23" max="23" width="14.8515625" style="0" bestFit="1" customWidth="1"/>
  </cols>
  <sheetData>
    <row r="1" spans="1:29" ht="108.75" customHeight="1">
      <c r="A1" s="1" t="s">
        <v>0</v>
      </c>
      <c r="B1" s="290" t="s">
        <v>51</v>
      </c>
      <c r="C1" s="291"/>
      <c r="D1" s="290" t="s">
        <v>55</v>
      </c>
      <c r="E1" s="291"/>
      <c r="F1" s="290" t="s">
        <v>6</v>
      </c>
      <c r="G1" s="291"/>
      <c r="H1" s="290" t="s">
        <v>78</v>
      </c>
      <c r="I1" s="291"/>
      <c r="J1" s="290" t="s">
        <v>80</v>
      </c>
      <c r="K1" s="291"/>
      <c r="L1" s="290" t="s">
        <v>13</v>
      </c>
      <c r="M1" s="291"/>
      <c r="N1" s="290" t="s">
        <v>77</v>
      </c>
      <c r="O1" s="291"/>
      <c r="P1" s="290" t="s">
        <v>75</v>
      </c>
      <c r="Q1" s="291"/>
      <c r="R1" s="290" t="s">
        <v>56</v>
      </c>
      <c r="S1" s="291"/>
      <c r="T1" s="290" t="s">
        <v>67</v>
      </c>
      <c r="U1" s="291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76" t="s">
        <v>59</v>
      </c>
      <c r="Q3" s="77" t="s">
        <v>42</v>
      </c>
      <c r="R3" s="76" t="s">
        <v>59</v>
      </c>
      <c r="S3" s="77" t="s">
        <v>42</v>
      </c>
      <c r="T3" s="76" t="s">
        <v>59</v>
      </c>
      <c r="U3" s="7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294" t="s">
        <v>51</v>
      </c>
      <c r="B4" s="17"/>
      <c r="C4" s="18"/>
      <c r="D4" s="13"/>
      <c r="E4" s="14"/>
      <c r="F4" s="13">
        <v>1</v>
      </c>
      <c r="G4" s="14"/>
      <c r="H4" s="13"/>
      <c r="I4" s="14"/>
      <c r="J4" s="13"/>
      <c r="K4" s="14"/>
      <c r="L4" s="13"/>
      <c r="M4" s="14"/>
      <c r="N4" s="13"/>
      <c r="O4" s="14"/>
      <c r="P4" s="13"/>
      <c r="Q4" s="14">
        <v>2</v>
      </c>
      <c r="R4" s="13"/>
      <c r="S4" s="14"/>
      <c r="T4" s="13"/>
      <c r="U4" s="14"/>
      <c r="V4" s="5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295"/>
      <c r="B5" s="19"/>
      <c r="C5" s="20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5"/>
      <c r="W5" s="10"/>
      <c r="X5" s="4"/>
      <c r="Y5" s="4"/>
      <c r="Z5" s="4"/>
      <c r="AA5" s="4"/>
      <c r="AB5" s="4"/>
      <c r="AC5" s="4"/>
    </row>
    <row r="6" spans="1:29" s="40" customFormat="1" ht="16.5" customHeight="1">
      <c r="A6" s="295"/>
      <c r="B6" s="33"/>
      <c r="C6" s="34"/>
      <c r="D6" s="35">
        <f aca="true" t="shared" si="0" ref="D6:U6">SUM(D4:D5)</f>
        <v>0</v>
      </c>
      <c r="E6" s="36">
        <f t="shared" si="0"/>
        <v>0</v>
      </c>
      <c r="F6" s="35">
        <f t="shared" si="0"/>
        <v>1</v>
      </c>
      <c r="G6" s="36">
        <f t="shared" si="0"/>
        <v>0</v>
      </c>
      <c r="H6" s="35">
        <f t="shared" si="0"/>
        <v>0</v>
      </c>
      <c r="I6" s="36">
        <f t="shared" si="0"/>
        <v>0</v>
      </c>
      <c r="J6" s="35">
        <f t="shared" si="0"/>
        <v>0</v>
      </c>
      <c r="K6" s="36">
        <f t="shared" si="0"/>
        <v>0</v>
      </c>
      <c r="L6" s="35">
        <f t="shared" si="0"/>
        <v>0</v>
      </c>
      <c r="M6" s="36">
        <f t="shared" si="0"/>
        <v>0</v>
      </c>
      <c r="N6" s="35">
        <f t="shared" si="0"/>
        <v>0</v>
      </c>
      <c r="O6" s="36">
        <f t="shared" si="0"/>
        <v>0</v>
      </c>
      <c r="P6" s="35">
        <f t="shared" si="0"/>
        <v>0</v>
      </c>
      <c r="Q6" s="36">
        <f t="shared" si="0"/>
        <v>2</v>
      </c>
      <c r="R6" s="35">
        <f t="shared" si="0"/>
        <v>0</v>
      </c>
      <c r="S6" s="36">
        <f t="shared" si="0"/>
        <v>0</v>
      </c>
      <c r="T6" s="35">
        <f t="shared" si="0"/>
        <v>0</v>
      </c>
      <c r="U6" s="36">
        <f t="shared" si="0"/>
        <v>0</v>
      </c>
      <c r="V6" s="37" t="s">
        <v>10</v>
      </c>
      <c r="W6" s="38"/>
      <c r="X6" s="39"/>
      <c r="Y6" s="39"/>
      <c r="Z6" s="39"/>
      <c r="AA6" s="39"/>
      <c r="AB6" s="39"/>
      <c r="AC6" s="39"/>
    </row>
    <row r="7" spans="1:29" ht="16.5" customHeight="1">
      <c r="A7" s="296"/>
      <c r="B7" s="22"/>
      <c r="C7" s="23"/>
      <c r="D7" s="292">
        <f>SUM(D6:E6)</f>
        <v>0</v>
      </c>
      <c r="E7" s="293"/>
      <c r="F7" s="292">
        <f>SUM(F6:G6)</f>
        <v>1</v>
      </c>
      <c r="G7" s="293"/>
      <c r="H7" s="292">
        <f>SUM(H6:I6)</f>
        <v>0</v>
      </c>
      <c r="I7" s="293"/>
      <c r="J7" s="292">
        <f>SUM(J6:K6)</f>
        <v>0</v>
      </c>
      <c r="K7" s="293"/>
      <c r="L7" s="292">
        <f>SUM(L6:M6)</f>
        <v>0</v>
      </c>
      <c r="M7" s="293"/>
      <c r="N7" s="292">
        <f>SUM(N6:O6)</f>
        <v>0</v>
      </c>
      <c r="O7" s="293"/>
      <c r="P7" s="292">
        <f>SUM(P6:Q6)</f>
        <v>2</v>
      </c>
      <c r="Q7" s="293"/>
      <c r="R7" s="292">
        <f>SUM(R6:S6)</f>
        <v>0</v>
      </c>
      <c r="S7" s="293"/>
      <c r="T7" s="292">
        <f>SUM(T6:U6)</f>
        <v>0</v>
      </c>
      <c r="U7" s="293"/>
      <c r="V7" s="6" t="s">
        <v>14</v>
      </c>
      <c r="W7" s="11">
        <f>SUM(B7:U7)</f>
        <v>3</v>
      </c>
      <c r="X7" s="4"/>
      <c r="Y7" s="4"/>
      <c r="Z7" s="4"/>
      <c r="AA7" s="4"/>
      <c r="AB7" s="4"/>
      <c r="AC7" s="4"/>
    </row>
    <row r="8" spans="1:29" ht="16.5" customHeight="1">
      <c r="A8" s="294" t="s">
        <v>55</v>
      </c>
      <c r="B8" s="13"/>
      <c r="C8" s="14"/>
      <c r="D8" s="17"/>
      <c r="E8" s="18"/>
      <c r="F8" s="13"/>
      <c r="G8" s="14">
        <v>1</v>
      </c>
      <c r="H8" s="13"/>
      <c r="I8" s="14"/>
      <c r="J8" s="13">
        <v>1</v>
      </c>
      <c r="K8" s="14"/>
      <c r="L8" s="13"/>
      <c r="M8" s="14"/>
      <c r="N8" s="13"/>
      <c r="O8" s="14"/>
      <c r="P8" s="13"/>
      <c r="Q8" s="14"/>
      <c r="R8" s="13">
        <v>1</v>
      </c>
      <c r="S8" s="14"/>
      <c r="T8" s="13"/>
      <c r="U8" s="14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295"/>
      <c r="B9" s="15"/>
      <c r="C9" s="16"/>
      <c r="D9" s="19"/>
      <c r="E9" s="20"/>
      <c r="F9" s="15"/>
      <c r="G9" s="16"/>
      <c r="H9" s="15"/>
      <c r="I9" s="16"/>
      <c r="J9" s="15">
        <v>1</v>
      </c>
      <c r="K9" s="16"/>
      <c r="L9" s="15"/>
      <c r="M9" s="16"/>
      <c r="N9" s="15"/>
      <c r="O9" s="16"/>
      <c r="P9" s="15"/>
      <c r="Q9" s="16"/>
      <c r="R9" s="15">
        <v>1</v>
      </c>
      <c r="S9" s="16">
        <v>1</v>
      </c>
      <c r="T9" s="15"/>
      <c r="U9" s="16"/>
      <c r="V9" s="5"/>
      <c r="W9" s="10"/>
      <c r="X9" s="4"/>
      <c r="Y9" s="4"/>
      <c r="Z9" s="4"/>
      <c r="AA9" s="4"/>
      <c r="AB9" s="4"/>
      <c r="AC9" s="4"/>
    </row>
    <row r="10" spans="1:29" s="40" customFormat="1" ht="16.5" customHeight="1">
      <c r="A10" s="295"/>
      <c r="B10" s="35">
        <f>SUM(B8:B9)</f>
        <v>0</v>
      </c>
      <c r="C10" s="36">
        <f>SUM(C8:C9)</f>
        <v>0</v>
      </c>
      <c r="D10" s="33"/>
      <c r="E10" s="34"/>
      <c r="F10" s="35">
        <f aca="true" t="shared" si="1" ref="F10:U10">SUM(F8:F9)</f>
        <v>0</v>
      </c>
      <c r="G10" s="36">
        <f t="shared" si="1"/>
        <v>1</v>
      </c>
      <c r="H10" s="35">
        <f t="shared" si="1"/>
        <v>0</v>
      </c>
      <c r="I10" s="36">
        <f t="shared" si="1"/>
        <v>0</v>
      </c>
      <c r="J10" s="35">
        <f t="shared" si="1"/>
        <v>2</v>
      </c>
      <c r="K10" s="36">
        <f t="shared" si="1"/>
        <v>0</v>
      </c>
      <c r="L10" s="35">
        <f t="shared" si="1"/>
        <v>0</v>
      </c>
      <c r="M10" s="36">
        <f t="shared" si="1"/>
        <v>0</v>
      </c>
      <c r="N10" s="35">
        <f t="shared" si="1"/>
        <v>0</v>
      </c>
      <c r="O10" s="36">
        <f t="shared" si="1"/>
        <v>0</v>
      </c>
      <c r="P10" s="35">
        <f t="shared" si="1"/>
        <v>0</v>
      </c>
      <c r="Q10" s="36">
        <f t="shared" si="1"/>
        <v>0</v>
      </c>
      <c r="R10" s="35">
        <f t="shared" si="1"/>
        <v>2</v>
      </c>
      <c r="S10" s="36">
        <f t="shared" si="1"/>
        <v>1</v>
      </c>
      <c r="T10" s="35">
        <f t="shared" si="1"/>
        <v>0</v>
      </c>
      <c r="U10" s="36">
        <f t="shared" si="1"/>
        <v>0</v>
      </c>
      <c r="V10" s="37" t="s">
        <v>10</v>
      </c>
      <c r="W10" s="38"/>
      <c r="X10" s="39"/>
      <c r="Y10" s="39"/>
      <c r="Z10" s="39"/>
      <c r="AA10" s="39"/>
      <c r="AB10" s="39"/>
      <c r="AC10" s="39"/>
    </row>
    <row r="11" spans="1:29" ht="16.5" customHeight="1">
      <c r="A11" s="296"/>
      <c r="B11" s="292">
        <f>SUM(B10:C10)</f>
        <v>0</v>
      </c>
      <c r="C11" s="293"/>
      <c r="D11" s="22"/>
      <c r="E11" s="23"/>
      <c r="F11" s="292">
        <f>SUM(F10:G10)</f>
        <v>1</v>
      </c>
      <c r="G11" s="293"/>
      <c r="H11" s="292">
        <f>SUM(H10:I10)</f>
        <v>0</v>
      </c>
      <c r="I11" s="293"/>
      <c r="J11" s="292">
        <f>SUM(J10:K10)</f>
        <v>2</v>
      </c>
      <c r="K11" s="293"/>
      <c r="L11" s="292">
        <f>SUM(L10:M10)</f>
        <v>0</v>
      </c>
      <c r="M11" s="293"/>
      <c r="N11" s="292">
        <f>SUM(N10:O10)</f>
        <v>0</v>
      </c>
      <c r="O11" s="293"/>
      <c r="P11" s="292">
        <f>SUM(P10:Q10)</f>
        <v>0</v>
      </c>
      <c r="Q11" s="293"/>
      <c r="R11" s="292">
        <f>SUM(R10:S10)</f>
        <v>3</v>
      </c>
      <c r="S11" s="293"/>
      <c r="T11" s="292">
        <f>SUM(T10:U10)</f>
        <v>0</v>
      </c>
      <c r="U11" s="293"/>
      <c r="V11" s="6" t="s">
        <v>14</v>
      </c>
      <c r="W11" s="11">
        <f>SUM(B11:U11)</f>
        <v>6</v>
      </c>
      <c r="X11" s="4"/>
      <c r="Y11" s="4"/>
      <c r="Z11" s="4"/>
      <c r="AA11" s="4"/>
      <c r="AB11" s="4"/>
      <c r="AC11" s="4"/>
    </row>
    <row r="12" spans="1:29" ht="16.5" customHeight="1">
      <c r="A12" s="294" t="s">
        <v>6</v>
      </c>
      <c r="B12" s="13"/>
      <c r="C12" s="14">
        <v>1</v>
      </c>
      <c r="D12" s="13">
        <v>1</v>
      </c>
      <c r="E12" s="14"/>
      <c r="F12" s="17"/>
      <c r="G12" s="18"/>
      <c r="H12" s="13">
        <v>1</v>
      </c>
      <c r="I12" s="14">
        <v>1</v>
      </c>
      <c r="J12" s="13"/>
      <c r="K12" s="14"/>
      <c r="L12" s="13"/>
      <c r="M12" s="14"/>
      <c r="N12" s="13">
        <v>1</v>
      </c>
      <c r="O12" s="14"/>
      <c r="P12" s="13"/>
      <c r="Q12" s="14"/>
      <c r="R12" s="13"/>
      <c r="S12" s="14"/>
      <c r="T12" s="13"/>
      <c r="U12" s="14"/>
      <c r="V12" s="5" t="s">
        <v>8</v>
      </c>
      <c r="W12" s="12"/>
      <c r="X12" s="4"/>
      <c r="Y12" s="4"/>
      <c r="Z12" s="4"/>
      <c r="AA12" s="4"/>
      <c r="AB12" s="4"/>
      <c r="AC12" s="4"/>
    </row>
    <row r="13" spans="1:29" ht="16.5" customHeight="1">
      <c r="A13" s="295"/>
      <c r="B13" s="15"/>
      <c r="C13" s="16"/>
      <c r="D13" s="15"/>
      <c r="E13" s="16"/>
      <c r="F13" s="19"/>
      <c r="G13" s="20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5"/>
      <c r="W13" s="10"/>
      <c r="X13" s="4"/>
      <c r="Y13" s="4"/>
      <c r="Z13" s="4"/>
      <c r="AA13" s="4"/>
      <c r="AB13" s="4"/>
      <c r="AC13" s="4"/>
    </row>
    <row r="14" spans="1:29" s="40" customFormat="1" ht="16.5" customHeight="1">
      <c r="A14" s="295"/>
      <c r="B14" s="35">
        <f>SUM(B12:B13)</f>
        <v>0</v>
      </c>
      <c r="C14" s="36">
        <f>SUM(C12:C13)</f>
        <v>1</v>
      </c>
      <c r="D14" s="35">
        <f>SUM(D12:D13)</f>
        <v>1</v>
      </c>
      <c r="E14" s="36">
        <f>SUM(E12:E13)</f>
        <v>0</v>
      </c>
      <c r="F14" s="33"/>
      <c r="G14" s="34"/>
      <c r="H14" s="35">
        <f aca="true" t="shared" si="2" ref="H14:U14">SUM(H12:H13)</f>
        <v>1</v>
      </c>
      <c r="I14" s="36">
        <f t="shared" si="2"/>
        <v>1</v>
      </c>
      <c r="J14" s="35">
        <f t="shared" si="2"/>
        <v>0</v>
      </c>
      <c r="K14" s="36">
        <f t="shared" si="2"/>
        <v>0</v>
      </c>
      <c r="L14" s="35">
        <f t="shared" si="2"/>
        <v>0</v>
      </c>
      <c r="M14" s="36">
        <f t="shared" si="2"/>
        <v>0</v>
      </c>
      <c r="N14" s="35">
        <f t="shared" si="2"/>
        <v>1</v>
      </c>
      <c r="O14" s="36">
        <f t="shared" si="2"/>
        <v>0</v>
      </c>
      <c r="P14" s="35">
        <f t="shared" si="2"/>
        <v>0</v>
      </c>
      <c r="Q14" s="36">
        <f t="shared" si="2"/>
        <v>0</v>
      </c>
      <c r="R14" s="35">
        <f t="shared" si="2"/>
        <v>0</v>
      </c>
      <c r="S14" s="36">
        <f t="shared" si="2"/>
        <v>0</v>
      </c>
      <c r="T14" s="35">
        <f t="shared" si="2"/>
        <v>0</v>
      </c>
      <c r="U14" s="36">
        <f t="shared" si="2"/>
        <v>0</v>
      </c>
      <c r="V14" s="37" t="s">
        <v>10</v>
      </c>
      <c r="W14" s="38"/>
      <c r="X14" s="39"/>
      <c r="Y14" s="39"/>
      <c r="Z14" s="39"/>
      <c r="AA14" s="39"/>
      <c r="AB14" s="39"/>
      <c r="AC14" s="39"/>
    </row>
    <row r="15" spans="1:29" ht="16.5" customHeight="1">
      <c r="A15" s="296"/>
      <c r="B15" s="292">
        <f>SUM(B14:C14)</f>
        <v>1</v>
      </c>
      <c r="C15" s="293"/>
      <c r="D15" s="292">
        <f>SUM(D14:E14)</f>
        <v>1</v>
      </c>
      <c r="E15" s="293"/>
      <c r="F15" s="22"/>
      <c r="G15" s="23"/>
      <c r="H15" s="292">
        <f>SUM(H14:I14)</f>
        <v>2</v>
      </c>
      <c r="I15" s="293"/>
      <c r="J15" s="292">
        <f>SUM(J14:K14)</f>
        <v>0</v>
      </c>
      <c r="K15" s="293"/>
      <c r="L15" s="292">
        <f>SUM(L14:M14)</f>
        <v>0</v>
      </c>
      <c r="M15" s="293"/>
      <c r="N15" s="292">
        <f>SUM(N14:O14)</f>
        <v>1</v>
      </c>
      <c r="O15" s="293"/>
      <c r="P15" s="292">
        <f>SUM(P14:Q14)</f>
        <v>0</v>
      </c>
      <c r="Q15" s="293"/>
      <c r="R15" s="292">
        <f>SUM(R14:S14)</f>
        <v>0</v>
      </c>
      <c r="S15" s="293"/>
      <c r="T15" s="292">
        <f>SUM(T14:U14)</f>
        <v>0</v>
      </c>
      <c r="U15" s="293"/>
      <c r="V15" s="6" t="s">
        <v>14</v>
      </c>
      <c r="W15" s="11">
        <f>SUM(B15:U15)</f>
        <v>5</v>
      </c>
      <c r="X15" s="4"/>
      <c r="Y15" s="4"/>
      <c r="Z15" s="4"/>
      <c r="AA15" s="4"/>
      <c r="AB15" s="4"/>
      <c r="AC15" s="4"/>
    </row>
    <row r="16" spans="1:29" ht="16.5" customHeight="1">
      <c r="A16" s="294" t="s">
        <v>78</v>
      </c>
      <c r="B16" s="13"/>
      <c r="C16" s="14"/>
      <c r="D16" s="13"/>
      <c r="E16" s="14"/>
      <c r="F16" s="13">
        <v>1</v>
      </c>
      <c r="G16" s="14">
        <v>1</v>
      </c>
      <c r="H16" s="17"/>
      <c r="I16" s="18"/>
      <c r="J16" s="13">
        <v>1</v>
      </c>
      <c r="K16" s="14"/>
      <c r="L16" s="13"/>
      <c r="M16" s="14">
        <v>1</v>
      </c>
      <c r="N16" s="13"/>
      <c r="O16" s="14">
        <v>2</v>
      </c>
      <c r="P16" s="13"/>
      <c r="Q16" s="14"/>
      <c r="R16" s="13"/>
      <c r="S16" s="14"/>
      <c r="T16" s="13"/>
      <c r="U16" s="14"/>
      <c r="V16" s="5" t="s">
        <v>8</v>
      </c>
      <c r="W16" s="12"/>
      <c r="X16" s="4"/>
      <c r="Y16" s="4"/>
      <c r="Z16" s="4"/>
      <c r="AA16" s="4"/>
      <c r="AB16" s="4"/>
      <c r="AC16" s="4"/>
    </row>
    <row r="17" spans="1:29" ht="16.5" customHeight="1">
      <c r="A17" s="295"/>
      <c r="B17" s="15"/>
      <c r="C17" s="16"/>
      <c r="D17" s="15"/>
      <c r="E17" s="16"/>
      <c r="F17" s="15"/>
      <c r="G17" s="16"/>
      <c r="H17" s="19"/>
      <c r="I17" s="20"/>
      <c r="J17" s="15"/>
      <c r="K17" s="16"/>
      <c r="L17" s="15"/>
      <c r="M17" s="16"/>
      <c r="N17" s="15">
        <v>1</v>
      </c>
      <c r="O17" s="16"/>
      <c r="P17" s="15"/>
      <c r="Q17" s="16"/>
      <c r="R17" s="15"/>
      <c r="S17" s="16"/>
      <c r="T17" s="15">
        <v>1</v>
      </c>
      <c r="U17" s="16"/>
      <c r="V17" s="5"/>
      <c r="W17" s="10"/>
      <c r="X17" s="4"/>
      <c r="Y17" s="4"/>
      <c r="Z17" s="4"/>
      <c r="AA17" s="4"/>
      <c r="AB17" s="4"/>
      <c r="AC17" s="4"/>
    </row>
    <row r="18" spans="1:29" s="40" customFormat="1" ht="16.5" customHeight="1">
      <c r="A18" s="295"/>
      <c r="B18" s="35">
        <f aca="true" t="shared" si="3" ref="B18:G18">SUM(B16:B17)</f>
        <v>0</v>
      </c>
      <c r="C18" s="36">
        <f t="shared" si="3"/>
        <v>0</v>
      </c>
      <c r="D18" s="35">
        <f t="shared" si="3"/>
        <v>0</v>
      </c>
      <c r="E18" s="36">
        <f t="shared" si="3"/>
        <v>0</v>
      </c>
      <c r="F18" s="35">
        <f t="shared" si="3"/>
        <v>1</v>
      </c>
      <c r="G18" s="36">
        <f t="shared" si="3"/>
        <v>1</v>
      </c>
      <c r="H18" s="33"/>
      <c r="I18" s="34"/>
      <c r="J18" s="35">
        <f aca="true" t="shared" si="4" ref="J18:U18">SUM(J16:J17)</f>
        <v>1</v>
      </c>
      <c r="K18" s="36">
        <f t="shared" si="4"/>
        <v>0</v>
      </c>
      <c r="L18" s="35">
        <f t="shared" si="4"/>
        <v>0</v>
      </c>
      <c r="M18" s="36">
        <f t="shared" si="4"/>
        <v>1</v>
      </c>
      <c r="N18" s="35">
        <f t="shared" si="4"/>
        <v>1</v>
      </c>
      <c r="O18" s="36">
        <f t="shared" si="4"/>
        <v>2</v>
      </c>
      <c r="P18" s="35">
        <f t="shared" si="4"/>
        <v>0</v>
      </c>
      <c r="Q18" s="36">
        <f t="shared" si="4"/>
        <v>0</v>
      </c>
      <c r="R18" s="35">
        <f t="shared" si="4"/>
        <v>0</v>
      </c>
      <c r="S18" s="36">
        <f t="shared" si="4"/>
        <v>0</v>
      </c>
      <c r="T18" s="35">
        <f t="shared" si="4"/>
        <v>1</v>
      </c>
      <c r="U18" s="36">
        <f t="shared" si="4"/>
        <v>0</v>
      </c>
      <c r="V18" s="37" t="s">
        <v>10</v>
      </c>
      <c r="W18" s="38"/>
      <c r="X18" s="39"/>
      <c r="Y18" s="39"/>
      <c r="Z18" s="39"/>
      <c r="AA18" s="39"/>
      <c r="AB18" s="39"/>
      <c r="AC18" s="39"/>
    </row>
    <row r="19" spans="1:29" ht="16.5" customHeight="1">
      <c r="A19" s="296"/>
      <c r="B19" s="292">
        <f>SUM(B18:C18)</f>
        <v>0</v>
      </c>
      <c r="C19" s="293"/>
      <c r="D19" s="292">
        <f>SUM(D18:E18)</f>
        <v>0</v>
      </c>
      <c r="E19" s="293"/>
      <c r="F19" s="292">
        <f>SUM(F18:G18)</f>
        <v>2</v>
      </c>
      <c r="G19" s="293"/>
      <c r="H19" s="22"/>
      <c r="I19" s="23"/>
      <c r="J19" s="292">
        <f>SUM(J18:K18)</f>
        <v>1</v>
      </c>
      <c r="K19" s="293"/>
      <c r="L19" s="292">
        <f>SUM(L18:M18)</f>
        <v>1</v>
      </c>
      <c r="M19" s="293"/>
      <c r="N19" s="292">
        <f>SUM(N18:O18)</f>
        <v>3</v>
      </c>
      <c r="O19" s="293"/>
      <c r="P19" s="292">
        <f>SUM(P18:Q18)</f>
        <v>0</v>
      </c>
      <c r="Q19" s="293"/>
      <c r="R19" s="292">
        <f>SUM(R18:S18)</f>
        <v>0</v>
      </c>
      <c r="S19" s="293"/>
      <c r="T19" s="292">
        <f>SUM(T18:U18)</f>
        <v>1</v>
      </c>
      <c r="U19" s="293"/>
      <c r="V19" s="6" t="s">
        <v>14</v>
      </c>
      <c r="W19" s="11">
        <f>SUM(B19:U19)</f>
        <v>8</v>
      </c>
      <c r="X19" s="4"/>
      <c r="Y19" s="4"/>
      <c r="Z19" s="4"/>
      <c r="AA19" s="4"/>
      <c r="AB19" s="4"/>
      <c r="AC19" s="4"/>
    </row>
    <row r="20" spans="1:29" ht="16.5" customHeight="1">
      <c r="A20" s="294" t="s">
        <v>79</v>
      </c>
      <c r="B20" s="13"/>
      <c r="C20" s="14"/>
      <c r="D20" s="13"/>
      <c r="E20" s="14">
        <v>1</v>
      </c>
      <c r="F20" s="13"/>
      <c r="G20" s="14"/>
      <c r="H20" s="13"/>
      <c r="I20" s="14">
        <v>1</v>
      </c>
      <c r="J20" s="17"/>
      <c r="K20" s="18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5" t="s">
        <v>8</v>
      </c>
      <c r="W20" s="12"/>
      <c r="X20" s="4"/>
      <c r="Y20" s="4"/>
      <c r="Z20" s="4"/>
      <c r="AA20" s="4"/>
      <c r="AB20" s="4"/>
      <c r="AC20" s="4"/>
    </row>
    <row r="21" spans="1:29" s="40" customFormat="1" ht="16.5" customHeight="1">
      <c r="A21" s="295"/>
      <c r="B21" s="15"/>
      <c r="C21" s="16"/>
      <c r="D21" s="15"/>
      <c r="E21" s="16">
        <v>1</v>
      </c>
      <c r="F21" s="15"/>
      <c r="G21" s="16"/>
      <c r="H21" s="15"/>
      <c r="I21" s="16"/>
      <c r="J21" s="19"/>
      <c r="K21" s="20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5"/>
      <c r="W21" s="10"/>
      <c r="X21" s="39"/>
      <c r="Y21" s="39"/>
      <c r="Z21" s="39"/>
      <c r="AA21" s="39"/>
      <c r="AB21" s="39"/>
      <c r="AC21" s="39"/>
    </row>
    <row r="22" spans="1:29" ht="16.5" customHeight="1">
      <c r="A22" s="295"/>
      <c r="B22" s="35">
        <f aca="true" t="shared" si="5" ref="B22:I22">SUM(B20:B21)</f>
        <v>0</v>
      </c>
      <c r="C22" s="36">
        <f t="shared" si="5"/>
        <v>0</v>
      </c>
      <c r="D22" s="35">
        <f t="shared" si="5"/>
        <v>0</v>
      </c>
      <c r="E22" s="36">
        <f t="shared" si="5"/>
        <v>2</v>
      </c>
      <c r="F22" s="35">
        <f t="shared" si="5"/>
        <v>0</v>
      </c>
      <c r="G22" s="36">
        <f t="shared" si="5"/>
        <v>0</v>
      </c>
      <c r="H22" s="35">
        <f t="shared" si="5"/>
        <v>0</v>
      </c>
      <c r="I22" s="36">
        <f t="shared" si="5"/>
        <v>1</v>
      </c>
      <c r="J22" s="21"/>
      <c r="K22" s="20"/>
      <c r="L22" s="35">
        <f aca="true" t="shared" si="6" ref="L22:U22">SUM(L20:L21)</f>
        <v>0</v>
      </c>
      <c r="M22" s="36">
        <f t="shared" si="6"/>
        <v>0</v>
      </c>
      <c r="N22" s="35">
        <f t="shared" si="6"/>
        <v>0</v>
      </c>
      <c r="O22" s="36">
        <f t="shared" si="6"/>
        <v>0</v>
      </c>
      <c r="P22" s="35">
        <f t="shared" si="6"/>
        <v>0</v>
      </c>
      <c r="Q22" s="36">
        <f t="shared" si="6"/>
        <v>0</v>
      </c>
      <c r="R22" s="35">
        <f t="shared" si="6"/>
        <v>0</v>
      </c>
      <c r="S22" s="36">
        <f t="shared" si="6"/>
        <v>0</v>
      </c>
      <c r="T22" s="35">
        <f t="shared" si="6"/>
        <v>0</v>
      </c>
      <c r="U22" s="36">
        <f t="shared" si="6"/>
        <v>0</v>
      </c>
      <c r="V22" s="37" t="s">
        <v>10</v>
      </c>
      <c r="W22" s="38"/>
      <c r="X22" s="4"/>
      <c r="Y22" s="4"/>
      <c r="Z22" s="4"/>
      <c r="AA22" s="4"/>
      <c r="AB22" s="4"/>
      <c r="AC22" s="4"/>
    </row>
    <row r="23" spans="1:29" ht="16.5" customHeight="1">
      <c r="A23" s="296"/>
      <c r="B23" s="292">
        <f>SUM(B22:C22)</f>
        <v>0</v>
      </c>
      <c r="C23" s="293"/>
      <c r="D23" s="292">
        <f>SUM(D22:E22)</f>
        <v>2</v>
      </c>
      <c r="E23" s="293"/>
      <c r="F23" s="292">
        <f>SUM(F22:G22)</f>
        <v>0</v>
      </c>
      <c r="G23" s="293"/>
      <c r="H23" s="292">
        <f>SUM(H22:I22)</f>
        <v>1</v>
      </c>
      <c r="I23" s="293"/>
      <c r="J23" s="22"/>
      <c r="K23" s="23"/>
      <c r="L23" s="292">
        <f>SUM(L22:M22)</f>
        <v>0</v>
      </c>
      <c r="M23" s="293"/>
      <c r="N23" s="292">
        <f>SUM(N22:O22)</f>
        <v>0</v>
      </c>
      <c r="O23" s="293"/>
      <c r="P23" s="292">
        <f>SUM(P22:Q22)</f>
        <v>0</v>
      </c>
      <c r="Q23" s="293"/>
      <c r="R23" s="292">
        <f>SUM(R22:S22)</f>
        <v>0</v>
      </c>
      <c r="S23" s="293"/>
      <c r="T23" s="292">
        <f>SUM(T22:U22)</f>
        <v>0</v>
      </c>
      <c r="U23" s="293"/>
      <c r="V23" s="6" t="s">
        <v>14</v>
      </c>
      <c r="W23" s="11">
        <f>SUM(B23:U23)</f>
        <v>3</v>
      </c>
      <c r="X23" s="4"/>
      <c r="Y23" s="4"/>
      <c r="Z23" s="4"/>
      <c r="AA23" s="4"/>
      <c r="AB23" s="4"/>
      <c r="AC23" s="4"/>
    </row>
    <row r="24" spans="1:29" ht="16.5" customHeight="1">
      <c r="A24" s="299" t="s">
        <v>13</v>
      </c>
      <c r="B24" s="13"/>
      <c r="C24" s="14"/>
      <c r="D24" s="13"/>
      <c r="E24" s="14"/>
      <c r="F24" s="13"/>
      <c r="G24" s="14"/>
      <c r="H24" s="13">
        <v>1</v>
      </c>
      <c r="I24" s="14"/>
      <c r="J24" s="13"/>
      <c r="K24" s="14"/>
      <c r="L24" s="17"/>
      <c r="M24" s="18"/>
      <c r="N24" s="13"/>
      <c r="O24" s="14"/>
      <c r="P24" s="13"/>
      <c r="Q24" s="14"/>
      <c r="R24" s="13"/>
      <c r="S24" s="14"/>
      <c r="T24" s="13">
        <v>1</v>
      </c>
      <c r="U24" s="14"/>
      <c r="V24" s="5" t="s">
        <v>8</v>
      </c>
      <c r="W24" s="12"/>
      <c r="X24" s="4"/>
      <c r="Y24" s="4"/>
      <c r="Z24" s="4"/>
      <c r="AA24" s="4"/>
      <c r="AB24" s="4"/>
      <c r="AC24" s="4"/>
    </row>
    <row r="25" spans="1:29" ht="16.5" customHeight="1">
      <c r="A25" s="300"/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19"/>
      <c r="M25" s="20"/>
      <c r="N25" s="15"/>
      <c r="O25" s="16"/>
      <c r="P25" s="15"/>
      <c r="Q25" s="16"/>
      <c r="R25" s="15"/>
      <c r="S25" s="16"/>
      <c r="T25" s="15"/>
      <c r="U25" s="16"/>
      <c r="V25" s="5"/>
      <c r="W25" s="10"/>
      <c r="X25" s="4"/>
      <c r="Y25" s="4"/>
      <c r="Z25" s="4"/>
      <c r="AA25" s="4"/>
      <c r="AB25" s="4"/>
      <c r="AC25" s="4"/>
    </row>
    <row r="26" spans="1:29" s="40" customFormat="1" ht="16.5" customHeight="1">
      <c r="A26" s="300"/>
      <c r="B26" s="35">
        <f aca="true" t="shared" si="7" ref="B26:K26">SUM(B24:B25)</f>
        <v>0</v>
      </c>
      <c r="C26" s="36">
        <f t="shared" si="7"/>
        <v>0</v>
      </c>
      <c r="D26" s="35">
        <f t="shared" si="7"/>
        <v>0</v>
      </c>
      <c r="E26" s="36">
        <f t="shared" si="7"/>
        <v>0</v>
      </c>
      <c r="F26" s="35">
        <f t="shared" si="7"/>
        <v>0</v>
      </c>
      <c r="G26" s="36">
        <f t="shared" si="7"/>
        <v>0</v>
      </c>
      <c r="H26" s="35">
        <f t="shared" si="7"/>
        <v>1</v>
      </c>
      <c r="I26" s="36">
        <f t="shared" si="7"/>
        <v>0</v>
      </c>
      <c r="J26" s="35">
        <f t="shared" si="7"/>
        <v>0</v>
      </c>
      <c r="K26" s="36">
        <f t="shared" si="7"/>
        <v>0</v>
      </c>
      <c r="L26" s="33"/>
      <c r="M26" s="34"/>
      <c r="N26" s="35">
        <f aca="true" t="shared" si="8" ref="N26:U26">SUM(N24:N25)</f>
        <v>0</v>
      </c>
      <c r="O26" s="36">
        <f t="shared" si="8"/>
        <v>0</v>
      </c>
      <c r="P26" s="35">
        <f t="shared" si="8"/>
        <v>0</v>
      </c>
      <c r="Q26" s="36">
        <f t="shared" si="8"/>
        <v>0</v>
      </c>
      <c r="R26" s="35">
        <f t="shared" si="8"/>
        <v>0</v>
      </c>
      <c r="S26" s="36">
        <f t="shared" si="8"/>
        <v>0</v>
      </c>
      <c r="T26" s="35">
        <f t="shared" si="8"/>
        <v>1</v>
      </c>
      <c r="U26" s="36">
        <f t="shared" si="8"/>
        <v>0</v>
      </c>
      <c r="V26" s="37" t="s">
        <v>10</v>
      </c>
      <c r="W26" s="38"/>
      <c r="X26" s="39"/>
      <c r="Y26" s="39"/>
      <c r="Z26" s="39"/>
      <c r="AA26" s="39"/>
      <c r="AB26" s="39"/>
      <c r="AC26" s="39"/>
    </row>
    <row r="27" spans="1:29" ht="16.5" customHeight="1">
      <c r="A27" s="301"/>
      <c r="B27" s="292">
        <f>SUM(B26:C26)</f>
        <v>0</v>
      </c>
      <c r="C27" s="304"/>
      <c r="D27" s="292">
        <f>SUM(D26:E26)</f>
        <v>0</v>
      </c>
      <c r="E27" s="304"/>
      <c r="F27" s="292">
        <f>SUM(F26:G26)</f>
        <v>0</v>
      </c>
      <c r="G27" s="304"/>
      <c r="H27" s="292">
        <f>SUM(H26:I26)</f>
        <v>1</v>
      </c>
      <c r="I27" s="304"/>
      <c r="J27" s="292">
        <f>SUM(J26:K26)</f>
        <v>0</v>
      </c>
      <c r="K27" s="304"/>
      <c r="L27" s="22"/>
      <c r="M27" s="23"/>
      <c r="N27" s="292">
        <f>SUM(N26:O26)</f>
        <v>0</v>
      </c>
      <c r="O27" s="304"/>
      <c r="P27" s="292">
        <f>SUM(P26:Q26)</f>
        <v>0</v>
      </c>
      <c r="Q27" s="304"/>
      <c r="R27" s="292">
        <f>SUM(R26:S26)</f>
        <v>0</v>
      </c>
      <c r="S27" s="304"/>
      <c r="T27" s="292">
        <f>SUM(T26:U26)</f>
        <v>1</v>
      </c>
      <c r="U27" s="304"/>
      <c r="V27" s="6" t="s">
        <v>14</v>
      </c>
      <c r="W27" s="11">
        <f>SUM(B27:U27)</f>
        <v>2</v>
      </c>
      <c r="X27" s="4"/>
      <c r="Y27" s="4"/>
      <c r="Z27" s="4"/>
      <c r="AA27" s="4"/>
      <c r="AB27" s="4"/>
      <c r="AC27" s="4"/>
    </row>
    <row r="28" spans="1:29" ht="16.5" customHeight="1">
      <c r="A28" s="294" t="s">
        <v>77</v>
      </c>
      <c r="B28" s="13"/>
      <c r="C28" s="14"/>
      <c r="D28" s="13"/>
      <c r="E28" s="14"/>
      <c r="F28" s="13"/>
      <c r="G28" s="14">
        <v>1</v>
      </c>
      <c r="H28" s="13">
        <v>2</v>
      </c>
      <c r="I28" s="14"/>
      <c r="J28" s="13"/>
      <c r="K28" s="14"/>
      <c r="L28" s="13"/>
      <c r="M28" s="14"/>
      <c r="N28" s="17"/>
      <c r="O28" s="18"/>
      <c r="P28" s="13"/>
      <c r="Q28" s="14">
        <v>1</v>
      </c>
      <c r="R28" s="13"/>
      <c r="S28" s="14">
        <v>1</v>
      </c>
      <c r="T28" s="13"/>
      <c r="U28" s="14"/>
      <c r="V28" s="5" t="s">
        <v>8</v>
      </c>
      <c r="W28" s="12"/>
      <c r="X28" s="4"/>
      <c r="Y28" s="4"/>
      <c r="Z28" s="4"/>
      <c r="AA28" s="4"/>
      <c r="AB28" s="4"/>
      <c r="AC28" s="4"/>
    </row>
    <row r="29" spans="1:29" ht="16.5" customHeight="1">
      <c r="A29" s="295"/>
      <c r="B29" s="15"/>
      <c r="C29" s="16"/>
      <c r="D29" s="15"/>
      <c r="E29" s="16"/>
      <c r="F29" s="15"/>
      <c r="G29" s="16"/>
      <c r="H29" s="15"/>
      <c r="I29" s="16">
        <v>1</v>
      </c>
      <c r="J29" s="15"/>
      <c r="K29" s="16"/>
      <c r="L29" s="15"/>
      <c r="M29" s="16"/>
      <c r="N29" s="19"/>
      <c r="O29" s="20"/>
      <c r="P29" s="15"/>
      <c r="Q29" s="16"/>
      <c r="R29" s="15"/>
      <c r="S29" s="16"/>
      <c r="T29" s="15"/>
      <c r="U29" s="16"/>
      <c r="V29" s="5"/>
      <c r="W29" s="10"/>
      <c r="X29" s="4"/>
      <c r="Y29" s="4"/>
      <c r="Z29" s="4"/>
      <c r="AA29" s="4"/>
      <c r="AB29" s="4"/>
      <c r="AC29" s="4"/>
    </row>
    <row r="30" spans="1:29" s="40" customFormat="1" ht="16.5" customHeight="1">
      <c r="A30" s="295"/>
      <c r="B30" s="35">
        <f aca="true" t="shared" si="9" ref="B30:M30">SUM(B28:B29)</f>
        <v>0</v>
      </c>
      <c r="C30" s="36">
        <f t="shared" si="9"/>
        <v>0</v>
      </c>
      <c r="D30" s="35">
        <f t="shared" si="9"/>
        <v>0</v>
      </c>
      <c r="E30" s="36">
        <f t="shared" si="9"/>
        <v>0</v>
      </c>
      <c r="F30" s="35">
        <f t="shared" si="9"/>
        <v>0</v>
      </c>
      <c r="G30" s="36">
        <f t="shared" si="9"/>
        <v>1</v>
      </c>
      <c r="H30" s="35">
        <f t="shared" si="9"/>
        <v>2</v>
      </c>
      <c r="I30" s="36">
        <f t="shared" si="9"/>
        <v>1</v>
      </c>
      <c r="J30" s="35">
        <f t="shared" si="9"/>
        <v>0</v>
      </c>
      <c r="K30" s="36">
        <f t="shared" si="9"/>
        <v>0</v>
      </c>
      <c r="L30" s="35">
        <f t="shared" si="9"/>
        <v>0</v>
      </c>
      <c r="M30" s="36">
        <f t="shared" si="9"/>
        <v>0</v>
      </c>
      <c r="N30" s="33"/>
      <c r="O30" s="34"/>
      <c r="P30" s="35">
        <f aca="true" t="shared" si="10" ref="P30:U30">SUM(P28:P29)</f>
        <v>0</v>
      </c>
      <c r="Q30" s="36">
        <f t="shared" si="10"/>
        <v>1</v>
      </c>
      <c r="R30" s="35">
        <f t="shared" si="10"/>
        <v>0</v>
      </c>
      <c r="S30" s="36">
        <f t="shared" si="10"/>
        <v>1</v>
      </c>
      <c r="T30" s="35">
        <f t="shared" si="10"/>
        <v>0</v>
      </c>
      <c r="U30" s="36">
        <f t="shared" si="10"/>
        <v>0</v>
      </c>
      <c r="V30" s="37" t="s">
        <v>10</v>
      </c>
      <c r="W30" s="38"/>
      <c r="X30" s="39"/>
      <c r="Y30" s="39"/>
      <c r="Z30" s="39"/>
      <c r="AA30" s="39"/>
      <c r="AB30" s="39"/>
      <c r="AC30" s="39"/>
    </row>
    <row r="31" spans="1:29" ht="16.5" customHeight="1">
      <c r="A31" s="296"/>
      <c r="B31" s="302">
        <f>SUM(B30:C30)</f>
        <v>0</v>
      </c>
      <c r="C31" s="303"/>
      <c r="D31" s="302">
        <f>SUM(D30:E30)</f>
        <v>0</v>
      </c>
      <c r="E31" s="303"/>
      <c r="F31" s="302">
        <f>SUM(F30:G30)</f>
        <v>1</v>
      </c>
      <c r="G31" s="303"/>
      <c r="H31" s="302">
        <f>SUM(H30:I30)</f>
        <v>3</v>
      </c>
      <c r="I31" s="303"/>
      <c r="J31" s="302">
        <f>SUM(J30:K30)</f>
        <v>0</v>
      </c>
      <c r="K31" s="303"/>
      <c r="L31" s="302">
        <f>SUM(L30:M30)</f>
        <v>0</v>
      </c>
      <c r="M31" s="303"/>
      <c r="N31" s="21"/>
      <c r="O31" s="28"/>
      <c r="P31" s="302">
        <f>SUM(P30:Q30)</f>
        <v>1</v>
      </c>
      <c r="Q31" s="303"/>
      <c r="R31" s="302">
        <f>SUM(R30:S30)</f>
        <v>1</v>
      </c>
      <c r="S31" s="303"/>
      <c r="T31" s="302">
        <f>SUM(T30:U30)</f>
        <v>0</v>
      </c>
      <c r="U31" s="303"/>
      <c r="V31" s="6" t="s">
        <v>14</v>
      </c>
      <c r="W31" s="11">
        <f>SUM(B31:U31)</f>
        <v>6</v>
      </c>
      <c r="X31" s="4"/>
      <c r="Y31" s="4"/>
      <c r="Z31" s="4"/>
      <c r="AA31" s="4"/>
      <c r="AB31" s="4"/>
      <c r="AC31" s="4"/>
    </row>
    <row r="32" spans="1:29" ht="16.5" customHeight="1">
      <c r="A32" s="299" t="s">
        <v>75</v>
      </c>
      <c r="B32" s="13">
        <v>2</v>
      </c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>
        <v>1</v>
      </c>
      <c r="O32" s="14"/>
      <c r="P32" s="17"/>
      <c r="Q32" s="18"/>
      <c r="R32" s="13"/>
      <c r="S32" s="14"/>
      <c r="T32" s="13"/>
      <c r="U32" s="14"/>
      <c r="V32" s="5" t="s">
        <v>8</v>
      </c>
      <c r="W32" s="12"/>
      <c r="X32" s="4"/>
      <c r="Y32" s="4"/>
      <c r="Z32" s="4"/>
      <c r="AA32" s="4"/>
      <c r="AB32" s="4"/>
      <c r="AC32" s="4"/>
    </row>
    <row r="33" spans="1:29" ht="16.5" customHeight="1">
      <c r="A33" s="300"/>
      <c r="B33" s="15"/>
      <c r="C33" s="16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9"/>
      <c r="Q33" s="20"/>
      <c r="R33" s="15"/>
      <c r="S33" s="16"/>
      <c r="T33" s="15"/>
      <c r="U33" s="16"/>
      <c r="V33" s="5"/>
      <c r="W33" s="10"/>
      <c r="X33" s="4"/>
      <c r="Y33" s="4"/>
      <c r="Z33" s="4"/>
      <c r="AA33" s="4"/>
      <c r="AB33" s="4"/>
      <c r="AC33" s="4"/>
    </row>
    <row r="34" spans="1:29" s="40" customFormat="1" ht="16.5" customHeight="1">
      <c r="A34" s="300"/>
      <c r="B34" s="35">
        <f aca="true" t="shared" si="11" ref="B34:O34">SUM(B32:B33)</f>
        <v>2</v>
      </c>
      <c r="C34" s="36">
        <f t="shared" si="11"/>
        <v>0</v>
      </c>
      <c r="D34" s="35">
        <f t="shared" si="11"/>
        <v>0</v>
      </c>
      <c r="E34" s="36">
        <f t="shared" si="11"/>
        <v>0</v>
      </c>
      <c r="F34" s="35">
        <f t="shared" si="11"/>
        <v>0</v>
      </c>
      <c r="G34" s="36">
        <f t="shared" si="11"/>
        <v>0</v>
      </c>
      <c r="H34" s="35">
        <f t="shared" si="11"/>
        <v>0</v>
      </c>
      <c r="I34" s="36">
        <f t="shared" si="11"/>
        <v>0</v>
      </c>
      <c r="J34" s="35">
        <f t="shared" si="11"/>
        <v>0</v>
      </c>
      <c r="K34" s="36">
        <f t="shared" si="11"/>
        <v>0</v>
      </c>
      <c r="L34" s="35">
        <f t="shared" si="11"/>
        <v>0</v>
      </c>
      <c r="M34" s="36">
        <f t="shared" si="11"/>
        <v>0</v>
      </c>
      <c r="N34" s="35">
        <f t="shared" si="11"/>
        <v>1</v>
      </c>
      <c r="O34" s="36">
        <f t="shared" si="11"/>
        <v>0</v>
      </c>
      <c r="P34" s="33"/>
      <c r="Q34" s="34"/>
      <c r="R34" s="35">
        <f>SUM(R32:R33)</f>
        <v>0</v>
      </c>
      <c r="S34" s="36">
        <f>SUM(S32:S33)</f>
        <v>0</v>
      </c>
      <c r="T34" s="35">
        <f>SUM(T32:T33)</f>
        <v>0</v>
      </c>
      <c r="U34" s="36">
        <f>SUM(U32:U33)</f>
        <v>0</v>
      </c>
      <c r="V34" s="37" t="s">
        <v>10</v>
      </c>
      <c r="W34" s="38"/>
      <c r="X34" s="39"/>
      <c r="Y34" s="39"/>
      <c r="Z34" s="39"/>
      <c r="AA34" s="39"/>
      <c r="AB34" s="39"/>
      <c r="AC34" s="39"/>
    </row>
    <row r="35" spans="1:29" ht="16.5" customHeight="1">
      <c r="A35" s="301"/>
      <c r="B35" s="292">
        <f>SUM(B34:C34)</f>
        <v>2</v>
      </c>
      <c r="C35" s="293"/>
      <c r="D35" s="292">
        <f>SUM(D34:E34)</f>
        <v>0</v>
      </c>
      <c r="E35" s="293"/>
      <c r="F35" s="292">
        <f>SUM(F34:G34)</f>
        <v>0</v>
      </c>
      <c r="G35" s="293"/>
      <c r="H35" s="292">
        <f>SUM(H34:I34)</f>
        <v>0</v>
      </c>
      <c r="I35" s="293"/>
      <c r="J35" s="292">
        <f>SUM(J34:K34)</f>
        <v>0</v>
      </c>
      <c r="K35" s="293"/>
      <c r="L35" s="292">
        <f>SUM(L34:M34)</f>
        <v>0</v>
      </c>
      <c r="M35" s="293"/>
      <c r="N35" s="292">
        <f>SUM(N34:O34)</f>
        <v>1</v>
      </c>
      <c r="O35" s="293"/>
      <c r="P35" s="22"/>
      <c r="Q35" s="23"/>
      <c r="R35" s="302">
        <f>SUM(R34:S34)</f>
        <v>0</v>
      </c>
      <c r="S35" s="303"/>
      <c r="T35" s="302">
        <f>SUM(T34:U34)</f>
        <v>0</v>
      </c>
      <c r="U35" s="303"/>
      <c r="V35" s="6" t="s">
        <v>14</v>
      </c>
      <c r="W35" s="11">
        <f>SUM(B35:U35)</f>
        <v>3</v>
      </c>
      <c r="X35" s="4"/>
      <c r="Y35" s="4"/>
      <c r="Z35" s="4"/>
      <c r="AA35" s="4"/>
      <c r="AB35" s="4"/>
      <c r="AC35" s="4"/>
    </row>
    <row r="36" spans="1:29" ht="16.5" customHeight="1">
      <c r="A36" s="294" t="s">
        <v>56</v>
      </c>
      <c r="B36" s="13"/>
      <c r="C36" s="14"/>
      <c r="D36" s="13"/>
      <c r="E36" s="14">
        <v>1</v>
      </c>
      <c r="F36" s="13"/>
      <c r="G36" s="14"/>
      <c r="H36" s="13"/>
      <c r="I36" s="14"/>
      <c r="J36" s="13"/>
      <c r="K36" s="14"/>
      <c r="L36" s="13"/>
      <c r="M36" s="14"/>
      <c r="N36" s="13">
        <v>1</v>
      </c>
      <c r="O36" s="14"/>
      <c r="P36" s="13"/>
      <c r="Q36" s="14"/>
      <c r="R36" s="17"/>
      <c r="S36" s="18"/>
      <c r="T36" s="13"/>
      <c r="U36" s="14"/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295"/>
      <c r="B37" s="15"/>
      <c r="C37" s="16"/>
      <c r="D37" s="15">
        <v>1</v>
      </c>
      <c r="E37" s="16">
        <v>1</v>
      </c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9"/>
      <c r="S37" s="20"/>
      <c r="T37" s="15"/>
      <c r="U37" s="16"/>
      <c r="V37" s="5"/>
      <c r="W37" s="10"/>
      <c r="X37" s="4"/>
      <c r="Y37" s="4"/>
      <c r="Z37" s="4"/>
      <c r="AA37" s="4"/>
      <c r="AB37" s="4"/>
      <c r="AC37" s="4"/>
    </row>
    <row r="38" spans="1:29" s="40" customFormat="1" ht="16.5" customHeight="1">
      <c r="A38" s="295"/>
      <c r="B38" s="35">
        <f aca="true" t="shared" si="12" ref="B38:Q38">SUM(B36:B37)</f>
        <v>0</v>
      </c>
      <c r="C38" s="36">
        <f t="shared" si="12"/>
        <v>0</v>
      </c>
      <c r="D38" s="35">
        <f t="shared" si="12"/>
        <v>1</v>
      </c>
      <c r="E38" s="36">
        <f t="shared" si="12"/>
        <v>2</v>
      </c>
      <c r="F38" s="35">
        <f t="shared" si="12"/>
        <v>0</v>
      </c>
      <c r="G38" s="36">
        <f t="shared" si="12"/>
        <v>0</v>
      </c>
      <c r="H38" s="35">
        <f t="shared" si="12"/>
        <v>0</v>
      </c>
      <c r="I38" s="36">
        <f t="shared" si="12"/>
        <v>0</v>
      </c>
      <c r="J38" s="35">
        <f t="shared" si="12"/>
        <v>0</v>
      </c>
      <c r="K38" s="36">
        <f t="shared" si="12"/>
        <v>0</v>
      </c>
      <c r="L38" s="35">
        <f t="shared" si="12"/>
        <v>0</v>
      </c>
      <c r="M38" s="36">
        <f t="shared" si="12"/>
        <v>0</v>
      </c>
      <c r="N38" s="35">
        <f t="shared" si="12"/>
        <v>1</v>
      </c>
      <c r="O38" s="36">
        <f t="shared" si="12"/>
        <v>0</v>
      </c>
      <c r="P38" s="35">
        <f t="shared" si="12"/>
        <v>0</v>
      </c>
      <c r="Q38" s="36">
        <f t="shared" si="12"/>
        <v>0</v>
      </c>
      <c r="R38" s="33"/>
      <c r="S38" s="34"/>
      <c r="T38" s="35">
        <f>SUM(T36:T37)</f>
        <v>0</v>
      </c>
      <c r="U38" s="36">
        <f>SUM(U36:U37)</f>
        <v>0</v>
      </c>
      <c r="V38" s="37" t="s">
        <v>10</v>
      </c>
      <c r="W38" s="38"/>
      <c r="X38" s="39"/>
      <c r="Y38" s="39"/>
      <c r="Z38" s="39"/>
      <c r="AA38" s="39"/>
      <c r="AB38" s="39"/>
      <c r="AC38" s="39"/>
    </row>
    <row r="39" spans="1:29" ht="16.5" customHeight="1">
      <c r="A39" s="296"/>
      <c r="B39" s="292">
        <f>SUM(B38:C38)</f>
        <v>0</v>
      </c>
      <c r="C39" s="293"/>
      <c r="D39" s="292">
        <f>SUM(D38:E38)</f>
        <v>3</v>
      </c>
      <c r="E39" s="293"/>
      <c r="F39" s="292">
        <f>SUM(F38:G38)</f>
        <v>0</v>
      </c>
      <c r="G39" s="293"/>
      <c r="H39" s="292">
        <f>SUM(H38:I38)</f>
        <v>0</v>
      </c>
      <c r="I39" s="293"/>
      <c r="J39" s="292">
        <f>SUM(J38:K38)</f>
        <v>0</v>
      </c>
      <c r="K39" s="293"/>
      <c r="L39" s="292">
        <f>SUM(L38:M38)</f>
        <v>0</v>
      </c>
      <c r="M39" s="293"/>
      <c r="N39" s="292">
        <f>SUM(N38:O38)</f>
        <v>1</v>
      </c>
      <c r="O39" s="293"/>
      <c r="P39" s="302">
        <f>SUM(P38:Q38)</f>
        <v>0</v>
      </c>
      <c r="Q39" s="303"/>
      <c r="R39" s="22"/>
      <c r="S39" s="23"/>
      <c r="T39" s="302">
        <f>SUM(T38:U38)</f>
        <v>0</v>
      </c>
      <c r="U39" s="303"/>
      <c r="V39" s="6" t="s">
        <v>14</v>
      </c>
      <c r="W39" s="11">
        <f>SUM(B39:U39)</f>
        <v>4</v>
      </c>
      <c r="X39" s="4"/>
      <c r="Y39" s="4"/>
      <c r="Z39" s="4"/>
      <c r="AA39" s="4"/>
      <c r="AB39" s="4"/>
      <c r="AC39" s="4"/>
    </row>
    <row r="40" spans="1:29" ht="16.5" customHeight="1">
      <c r="A40" s="294" t="s">
        <v>68</v>
      </c>
      <c r="B40" s="13"/>
      <c r="C40" s="14"/>
      <c r="D40" s="13"/>
      <c r="E40" s="14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/>
      <c r="R40" s="13"/>
      <c r="S40" s="14"/>
      <c r="T40" s="17"/>
      <c r="U40" s="18"/>
      <c r="V40" s="5" t="s">
        <v>8</v>
      </c>
      <c r="W40" s="12"/>
      <c r="X40" s="4"/>
      <c r="Y40" s="4"/>
      <c r="Z40" s="4"/>
      <c r="AA40" s="4"/>
      <c r="AB40" s="4"/>
      <c r="AC40" s="4"/>
    </row>
    <row r="41" spans="1:29" ht="16.5" customHeight="1">
      <c r="A41" s="295"/>
      <c r="B41" s="15"/>
      <c r="C41" s="16"/>
      <c r="D41" s="15"/>
      <c r="E41" s="16"/>
      <c r="F41" s="15"/>
      <c r="G41" s="16"/>
      <c r="H41" s="15"/>
      <c r="I41" s="16">
        <v>1</v>
      </c>
      <c r="J41" s="15"/>
      <c r="K41" s="16"/>
      <c r="L41" s="15"/>
      <c r="M41" s="16">
        <v>1</v>
      </c>
      <c r="N41" s="15"/>
      <c r="O41" s="16"/>
      <c r="P41" s="15"/>
      <c r="Q41" s="16"/>
      <c r="R41" s="15"/>
      <c r="S41" s="16"/>
      <c r="T41" s="19"/>
      <c r="U41" s="20"/>
      <c r="V41" s="5"/>
      <c r="W41" s="10"/>
      <c r="X41" s="4"/>
      <c r="Y41" s="4"/>
      <c r="Z41" s="4"/>
      <c r="AA41" s="4"/>
      <c r="AB41" s="4"/>
      <c r="AC41" s="4"/>
    </row>
    <row r="42" spans="1:29" s="40" customFormat="1" ht="16.5" customHeight="1">
      <c r="A42" s="295"/>
      <c r="B42" s="35">
        <f aca="true" t="shared" si="13" ref="B42:S42">SUM(B40:B41)</f>
        <v>0</v>
      </c>
      <c r="C42" s="36">
        <f t="shared" si="13"/>
        <v>0</v>
      </c>
      <c r="D42" s="35">
        <f t="shared" si="13"/>
        <v>0</v>
      </c>
      <c r="E42" s="36">
        <f t="shared" si="13"/>
        <v>0</v>
      </c>
      <c r="F42" s="35">
        <f t="shared" si="13"/>
        <v>0</v>
      </c>
      <c r="G42" s="36">
        <f t="shared" si="13"/>
        <v>0</v>
      </c>
      <c r="H42" s="35">
        <f t="shared" si="13"/>
        <v>0</v>
      </c>
      <c r="I42" s="36">
        <f t="shared" si="13"/>
        <v>1</v>
      </c>
      <c r="J42" s="35">
        <f t="shared" si="13"/>
        <v>0</v>
      </c>
      <c r="K42" s="36">
        <f t="shared" si="13"/>
        <v>0</v>
      </c>
      <c r="L42" s="35">
        <f t="shared" si="13"/>
        <v>0</v>
      </c>
      <c r="M42" s="36">
        <f t="shared" si="13"/>
        <v>1</v>
      </c>
      <c r="N42" s="35">
        <f t="shared" si="13"/>
        <v>0</v>
      </c>
      <c r="O42" s="36">
        <f t="shared" si="13"/>
        <v>0</v>
      </c>
      <c r="P42" s="35">
        <f t="shared" si="13"/>
        <v>0</v>
      </c>
      <c r="Q42" s="36">
        <f t="shared" si="13"/>
        <v>0</v>
      </c>
      <c r="R42" s="35">
        <f t="shared" si="13"/>
        <v>0</v>
      </c>
      <c r="S42" s="36">
        <f t="shared" si="13"/>
        <v>0</v>
      </c>
      <c r="T42" s="33"/>
      <c r="U42" s="34"/>
      <c r="V42" s="37" t="s">
        <v>10</v>
      </c>
      <c r="W42" s="38"/>
      <c r="X42" s="39"/>
      <c r="Y42" s="39"/>
      <c r="Z42" s="39"/>
      <c r="AA42" s="39"/>
      <c r="AB42" s="39"/>
      <c r="AC42" s="39"/>
    </row>
    <row r="43" spans="1:29" ht="16.5" customHeight="1">
      <c r="A43" s="296"/>
      <c r="B43" s="292">
        <f>SUM(B42:C42)</f>
        <v>0</v>
      </c>
      <c r="C43" s="293"/>
      <c r="D43" s="292">
        <f>SUM(D42:E42)</f>
        <v>0</v>
      </c>
      <c r="E43" s="293"/>
      <c r="F43" s="292">
        <f>SUM(F42:G42)</f>
        <v>0</v>
      </c>
      <c r="G43" s="293"/>
      <c r="H43" s="292">
        <f>SUM(H42:I42)</f>
        <v>1</v>
      </c>
      <c r="I43" s="293"/>
      <c r="J43" s="292">
        <f>SUM(J42:K42)</f>
        <v>0</v>
      </c>
      <c r="K43" s="293"/>
      <c r="L43" s="292">
        <f>SUM(L42:M42)</f>
        <v>1</v>
      </c>
      <c r="M43" s="293"/>
      <c r="N43" s="292">
        <f>SUM(N42:O42)</f>
        <v>0</v>
      </c>
      <c r="O43" s="293"/>
      <c r="P43" s="302">
        <f>SUM(P42:Q42)</f>
        <v>0</v>
      </c>
      <c r="Q43" s="303"/>
      <c r="R43" s="302">
        <f>SUM(R42:S42)</f>
        <v>0</v>
      </c>
      <c r="S43" s="303"/>
      <c r="T43" s="22"/>
      <c r="U43" s="23"/>
      <c r="V43" s="6" t="s">
        <v>14</v>
      </c>
      <c r="W43" s="11">
        <f>SUM(B43:U43)</f>
        <v>2</v>
      </c>
      <c r="X43" s="4"/>
      <c r="Y43" s="4"/>
      <c r="Z43" s="4"/>
      <c r="AA43" s="4"/>
      <c r="AB43" s="4"/>
      <c r="AC43" s="4"/>
    </row>
    <row r="44" spans="1:29" ht="16.5" customHeight="1">
      <c r="A44" s="32" t="s">
        <v>8</v>
      </c>
      <c r="B44" s="26">
        <f aca="true" t="shared" si="14" ref="B44:U44">SUM(B4,B8,B12,B16,B20,B24,B28,B32,B36,B40)</f>
        <v>2</v>
      </c>
      <c r="C44" s="27">
        <f t="shared" si="14"/>
        <v>1</v>
      </c>
      <c r="D44" s="26">
        <f t="shared" si="14"/>
        <v>1</v>
      </c>
      <c r="E44" s="27">
        <f t="shared" si="14"/>
        <v>2</v>
      </c>
      <c r="F44" s="26">
        <f t="shared" si="14"/>
        <v>2</v>
      </c>
      <c r="G44" s="27">
        <f t="shared" si="14"/>
        <v>3</v>
      </c>
      <c r="H44" s="26">
        <f t="shared" si="14"/>
        <v>4</v>
      </c>
      <c r="I44" s="27">
        <f t="shared" si="14"/>
        <v>2</v>
      </c>
      <c r="J44" s="26">
        <f t="shared" si="14"/>
        <v>2</v>
      </c>
      <c r="K44" s="27">
        <f t="shared" si="14"/>
        <v>0</v>
      </c>
      <c r="L44" s="26">
        <f t="shared" si="14"/>
        <v>0</v>
      </c>
      <c r="M44" s="27">
        <f t="shared" si="14"/>
        <v>1</v>
      </c>
      <c r="N44" s="26">
        <f t="shared" si="14"/>
        <v>3</v>
      </c>
      <c r="O44" s="27">
        <f t="shared" si="14"/>
        <v>2</v>
      </c>
      <c r="P44" s="26">
        <f t="shared" si="14"/>
        <v>0</v>
      </c>
      <c r="Q44" s="27">
        <f t="shared" si="14"/>
        <v>3</v>
      </c>
      <c r="R44" s="26">
        <f t="shared" si="14"/>
        <v>1</v>
      </c>
      <c r="S44" s="27">
        <f t="shared" si="14"/>
        <v>1</v>
      </c>
      <c r="T44" s="26">
        <f t="shared" si="14"/>
        <v>1</v>
      </c>
      <c r="U44" s="27">
        <f t="shared" si="14"/>
        <v>0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2" t="s">
        <v>9</v>
      </c>
      <c r="B45" s="29">
        <f aca="true" t="shared" si="15" ref="B45:U45">SUM(B5,B9,B13,B17,B21,B25,B29,B33,B37,B41)</f>
        <v>0</v>
      </c>
      <c r="C45" s="25">
        <f t="shared" si="15"/>
        <v>0</v>
      </c>
      <c r="D45" s="29">
        <f t="shared" si="15"/>
        <v>1</v>
      </c>
      <c r="E45" s="25">
        <f t="shared" si="15"/>
        <v>2</v>
      </c>
      <c r="F45" s="29">
        <f t="shared" si="15"/>
        <v>0</v>
      </c>
      <c r="G45" s="25">
        <f t="shared" si="15"/>
        <v>0</v>
      </c>
      <c r="H45" s="29">
        <f t="shared" si="15"/>
        <v>0</v>
      </c>
      <c r="I45" s="25">
        <f t="shared" si="15"/>
        <v>2</v>
      </c>
      <c r="J45" s="29">
        <f t="shared" si="15"/>
        <v>1</v>
      </c>
      <c r="K45" s="25">
        <f t="shared" si="15"/>
        <v>0</v>
      </c>
      <c r="L45" s="29">
        <f t="shared" si="15"/>
        <v>0</v>
      </c>
      <c r="M45" s="25">
        <f t="shared" si="15"/>
        <v>1</v>
      </c>
      <c r="N45" s="29">
        <f t="shared" si="15"/>
        <v>1</v>
      </c>
      <c r="O45" s="25">
        <f t="shared" si="15"/>
        <v>0</v>
      </c>
      <c r="P45" s="29">
        <f t="shared" si="15"/>
        <v>0</v>
      </c>
      <c r="Q45" s="25">
        <f t="shared" si="15"/>
        <v>0</v>
      </c>
      <c r="R45" s="29">
        <f t="shared" si="15"/>
        <v>1</v>
      </c>
      <c r="S45" s="25">
        <f t="shared" si="15"/>
        <v>1</v>
      </c>
      <c r="T45" s="29">
        <f t="shared" si="15"/>
        <v>1</v>
      </c>
      <c r="U45" s="25">
        <f t="shared" si="15"/>
        <v>0</v>
      </c>
      <c r="V45" s="3"/>
      <c r="W45" s="8"/>
      <c r="X45" s="4"/>
      <c r="Y45" s="4"/>
      <c r="Z45" s="4"/>
      <c r="AA45" s="4"/>
      <c r="AB45" s="4"/>
      <c r="AC45" s="4"/>
    </row>
    <row r="46" spans="1:29" s="40" customFormat="1" ht="16.5" customHeight="1">
      <c r="A46" s="297" t="s">
        <v>10</v>
      </c>
      <c r="B46" s="43">
        <f aca="true" t="shared" si="16" ref="B46:U46">SUM(B6,B10,B14,B18,B22,B26,B30,B34,B38,B42)</f>
        <v>2</v>
      </c>
      <c r="C46" s="44">
        <f t="shared" si="16"/>
        <v>1</v>
      </c>
      <c r="D46" s="43">
        <f t="shared" si="16"/>
        <v>2</v>
      </c>
      <c r="E46" s="44">
        <f t="shared" si="16"/>
        <v>4</v>
      </c>
      <c r="F46" s="43">
        <f t="shared" si="16"/>
        <v>2</v>
      </c>
      <c r="G46" s="44">
        <f t="shared" si="16"/>
        <v>3</v>
      </c>
      <c r="H46" s="43">
        <f t="shared" si="16"/>
        <v>4</v>
      </c>
      <c r="I46" s="44">
        <f t="shared" si="16"/>
        <v>4</v>
      </c>
      <c r="J46" s="43">
        <f t="shared" si="16"/>
        <v>3</v>
      </c>
      <c r="K46" s="44">
        <f t="shared" si="16"/>
        <v>0</v>
      </c>
      <c r="L46" s="43">
        <f t="shared" si="16"/>
        <v>0</v>
      </c>
      <c r="M46" s="44">
        <f t="shared" si="16"/>
        <v>2</v>
      </c>
      <c r="N46" s="43">
        <f t="shared" si="16"/>
        <v>4</v>
      </c>
      <c r="O46" s="44">
        <f t="shared" si="16"/>
        <v>2</v>
      </c>
      <c r="P46" s="43">
        <f t="shared" si="16"/>
        <v>0</v>
      </c>
      <c r="Q46" s="44">
        <f t="shared" si="16"/>
        <v>3</v>
      </c>
      <c r="R46" s="43">
        <f t="shared" si="16"/>
        <v>2</v>
      </c>
      <c r="S46" s="44">
        <f t="shared" si="16"/>
        <v>2</v>
      </c>
      <c r="T46" s="43">
        <f t="shared" si="16"/>
        <v>2</v>
      </c>
      <c r="U46" s="44">
        <f t="shared" si="16"/>
        <v>0</v>
      </c>
      <c r="V46" s="45"/>
      <c r="W46" s="46">
        <f>(W7+W11+W15+W19+W23+W27+W31+W35+W39+W43)/2</f>
        <v>21</v>
      </c>
      <c r="X46" s="39"/>
      <c r="Y46" s="39"/>
      <c r="Z46" s="39"/>
      <c r="AA46" s="39"/>
      <c r="AB46" s="39"/>
      <c r="AC46" s="39"/>
    </row>
    <row r="47" spans="1:29" ht="16.5" customHeight="1">
      <c r="A47" s="298"/>
      <c r="B47" s="76" t="s">
        <v>42</v>
      </c>
      <c r="C47" s="77" t="s">
        <v>59</v>
      </c>
      <c r="D47" s="76" t="s">
        <v>42</v>
      </c>
      <c r="E47" s="77" t="s">
        <v>59</v>
      </c>
      <c r="F47" s="76" t="s">
        <v>42</v>
      </c>
      <c r="G47" s="77" t="s">
        <v>59</v>
      </c>
      <c r="H47" s="76" t="s">
        <v>42</v>
      </c>
      <c r="I47" s="77" t="s">
        <v>59</v>
      </c>
      <c r="J47" s="76" t="s">
        <v>42</v>
      </c>
      <c r="K47" s="77" t="s">
        <v>59</v>
      </c>
      <c r="L47" s="76" t="s">
        <v>42</v>
      </c>
      <c r="M47" s="77" t="s">
        <v>59</v>
      </c>
      <c r="N47" s="76" t="s">
        <v>42</v>
      </c>
      <c r="O47" s="77" t="s">
        <v>59</v>
      </c>
      <c r="P47" s="76" t="s">
        <v>42</v>
      </c>
      <c r="Q47" s="77" t="s">
        <v>59</v>
      </c>
      <c r="R47" s="76" t="s">
        <v>42</v>
      </c>
      <c r="S47" s="77" t="s">
        <v>59</v>
      </c>
      <c r="T47" s="76" t="s">
        <v>42</v>
      </c>
      <c r="U47" s="77" t="s">
        <v>59</v>
      </c>
      <c r="V47" s="3"/>
      <c r="W47" s="8"/>
      <c r="X47" s="4"/>
      <c r="Y47" s="4"/>
      <c r="Z47" s="4"/>
      <c r="AA47" s="4"/>
      <c r="AB47" s="4"/>
      <c r="AC47" s="4"/>
    </row>
    <row r="48" spans="1:29" ht="114" customHeight="1">
      <c r="A48" s="1" t="s">
        <v>0</v>
      </c>
      <c r="B48" s="290" t="s">
        <v>51</v>
      </c>
      <c r="C48" s="291"/>
      <c r="D48" s="290" t="s">
        <v>55</v>
      </c>
      <c r="E48" s="291"/>
      <c r="F48" s="290" t="s">
        <v>19</v>
      </c>
      <c r="G48" s="291"/>
      <c r="H48" s="290" t="s">
        <v>78</v>
      </c>
      <c r="I48" s="291"/>
      <c r="J48" s="290" t="s">
        <v>80</v>
      </c>
      <c r="K48" s="291"/>
      <c r="L48" s="290" t="s">
        <v>13</v>
      </c>
      <c r="M48" s="291"/>
      <c r="N48" s="290" t="s">
        <v>77</v>
      </c>
      <c r="O48" s="291"/>
      <c r="P48" s="290" t="s">
        <v>75</v>
      </c>
      <c r="Q48" s="291"/>
      <c r="R48" s="290" t="s">
        <v>56</v>
      </c>
      <c r="S48" s="291"/>
      <c r="T48" s="290" t="s">
        <v>67</v>
      </c>
      <c r="U48" s="291"/>
      <c r="V48" s="5"/>
      <c r="W48" s="2" t="s">
        <v>11</v>
      </c>
      <c r="X48" s="4"/>
      <c r="Y48" s="4"/>
      <c r="Z48" s="4"/>
      <c r="AA48" s="4"/>
      <c r="AB48" s="4"/>
      <c r="AC48" s="4"/>
    </row>
    <row r="54" ht="14.25">
      <c r="A54" s="80" t="s">
        <v>70</v>
      </c>
    </row>
    <row r="55" ht="14.25">
      <c r="A55" s="80" t="s">
        <v>69</v>
      </c>
    </row>
  </sheetData>
  <mergeCells count="121">
    <mergeCell ref="R35:S35"/>
    <mergeCell ref="R48:S48"/>
    <mergeCell ref="T35:U35"/>
    <mergeCell ref="T48:U48"/>
    <mergeCell ref="R43:S43"/>
    <mergeCell ref="T39:U39"/>
    <mergeCell ref="R19:S19"/>
    <mergeCell ref="R23:S23"/>
    <mergeCell ref="R27:S27"/>
    <mergeCell ref="R31:S31"/>
    <mergeCell ref="R1:S1"/>
    <mergeCell ref="R7:S7"/>
    <mergeCell ref="R11:S11"/>
    <mergeCell ref="R15:S15"/>
    <mergeCell ref="N27:O27"/>
    <mergeCell ref="N39:O39"/>
    <mergeCell ref="P39:Q39"/>
    <mergeCell ref="B39:C39"/>
    <mergeCell ref="D39:E39"/>
    <mergeCell ref="F39:G39"/>
    <mergeCell ref="H39:I39"/>
    <mergeCell ref="J39:K39"/>
    <mergeCell ref="L39:M39"/>
    <mergeCell ref="B35:C35"/>
    <mergeCell ref="P15:Q15"/>
    <mergeCell ref="P48:Q48"/>
    <mergeCell ref="P27:Q27"/>
    <mergeCell ref="P31:Q31"/>
    <mergeCell ref="P43:Q43"/>
    <mergeCell ref="P1:Q1"/>
    <mergeCell ref="P7:Q7"/>
    <mergeCell ref="L35:M35"/>
    <mergeCell ref="N35:O35"/>
    <mergeCell ref="L31:M31"/>
    <mergeCell ref="N11:O11"/>
    <mergeCell ref="L1:M1"/>
    <mergeCell ref="P23:Q23"/>
    <mergeCell ref="P19:Q19"/>
    <mergeCell ref="P11:Q11"/>
    <mergeCell ref="J19:K19"/>
    <mergeCell ref="L19:M19"/>
    <mergeCell ref="H35:I35"/>
    <mergeCell ref="J35:K35"/>
    <mergeCell ref="H27:I27"/>
    <mergeCell ref="J27:K27"/>
    <mergeCell ref="J1:K1"/>
    <mergeCell ref="N1:O1"/>
    <mergeCell ref="N7:O7"/>
    <mergeCell ref="N15:O15"/>
    <mergeCell ref="J7:K7"/>
    <mergeCell ref="J11:K11"/>
    <mergeCell ref="J15:K15"/>
    <mergeCell ref="L7:M7"/>
    <mergeCell ref="L11:M11"/>
    <mergeCell ref="L15:M15"/>
    <mergeCell ref="L43:M43"/>
    <mergeCell ref="A20:A23"/>
    <mergeCell ref="B23:C23"/>
    <mergeCell ref="D23:E23"/>
    <mergeCell ref="F23:G23"/>
    <mergeCell ref="L23:M23"/>
    <mergeCell ref="F31:G31"/>
    <mergeCell ref="D31:E31"/>
    <mergeCell ref="B27:C27"/>
    <mergeCell ref="B43:C43"/>
    <mergeCell ref="L48:M48"/>
    <mergeCell ref="N48:O48"/>
    <mergeCell ref="J48:K48"/>
    <mergeCell ref="H48:I48"/>
    <mergeCell ref="F1:G1"/>
    <mergeCell ref="F7:G7"/>
    <mergeCell ref="B48:C48"/>
    <mergeCell ref="D48:E48"/>
    <mergeCell ref="F48:G48"/>
    <mergeCell ref="B31:C31"/>
    <mergeCell ref="F19:G19"/>
    <mergeCell ref="B19:C19"/>
    <mergeCell ref="F27:G27"/>
    <mergeCell ref="D27:E27"/>
    <mergeCell ref="H1:I1"/>
    <mergeCell ref="H7:I7"/>
    <mergeCell ref="H15:I15"/>
    <mergeCell ref="H23:I23"/>
    <mergeCell ref="H11:I11"/>
    <mergeCell ref="D1:E1"/>
    <mergeCell ref="D19:E19"/>
    <mergeCell ref="D7:E7"/>
    <mergeCell ref="D15:E15"/>
    <mergeCell ref="B1:C1"/>
    <mergeCell ref="A46:A47"/>
    <mergeCell ref="A24:A27"/>
    <mergeCell ref="A28:A31"/>
    <mergeCell ref="A32:A35"/>
    <mergeCell ref="A36:A39"/>
    <mergeCell ref="A40:A43"/>
    <mergeCell ref="A4:A7"/>
    <mergeCell ref="B11:C11"/>
    <mergeCell ref="T19:U19"/>
    <mergeCell ref="T23:U23"/>
    <mergeCell ref="T27:U27"/>
    <mergeCell ref="A8:A11"/>
    <mergeCell ref="A12:A15"/>
    <mergeCell ref="B15:C15"/>
    <mergeCell ref="A16:A19"/>
    <mergeCell ref="F11:G11"/>
    <mergeCell ref="N23:O23"/>
    <mergeCell ref="N19:O19"/>
    <mergeCell ref="T1:U1"/>
    <mergeCell ref="T7:U7"/>
    <mergeCell ref="T11:U11"/>
    <mergeCell ref="T15:U15"/>
    <mergeCell ref="T31:U31"/>
    <mergeCell ref="D43:E43"/>
    <mergeCell ref="F43:G43"/>
    <mergeCell ref="N43:O43"/>
    <mergeCell ref="D35:E35"/>
    <mergeCell ref="F35:G35"/>
    <mergeCell ref="H31:I31"/>
    <mergeCell ref="J31:K31"/>
    <mergeCell ref="H43:I43"/>
    <mergeCell ref="J43:K43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3"/>
  <dimension ref="A1:AC55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1" width="4.28125" style="0" customWidth="1"/>
    <col min="22" max="22" width="15.421875" style="0" customWidth="1"/>
    <col min="23" max="23" width="14.8515625" style="0" bestFit="1" customWidth="1"/>
  </cols>
  <sheetData>
    <row r="1" spans="1:29" ht="91.5" customHeight="1">
      <c r="A1" s="1" t="s">
        <v>0</v>
      </c>
      <c r="B1" s="290" t="s">
        <v>51</v>
      </c>
      <c r="C1" s="291"/>
      <c r="D1" s="290" t="s">
        <v>55</v>
      </c>
      <c r="E1" s="291"/>
      <c r="F1" s="290" t="s">
        <v>6</v>
      </c>
      <c r="G1" s="291"/>
      <c r="H1" s="290" t="s">
        <v>7</v>
      </c>
      <c r="I1" s="291"/>
      <c r="J1" s="290" t="s">
        <v>1</v>
      </c>
      <c r="K1" s="291"/>
      <c r="L1" s="290" t="s">
        <v>13</v>
      </c>
      <c r="M1" s="291"/>
      <c r="N1" s="290" t="s">
        <v>3</v>
      </c>
      <c r="O1" s="291"/>
      <c r="P1" s="290" t="s">
        <v>75</v>
      </c>
      <c r="Q1" s="291"/>
      <c r="R1" s="290" t="s">
        <v>56</v>
      </c>
      <c r="S1" s="291"/>
      <c r="T1" s="290" t="s">
        <v>67</v>
      </c>
      <c r="U1" s="291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76" t="s">
        <v>59</v>
      </c>
      <c r="Q3" s="77" t="s">
        <v>42</v>
      </c>
      <c r="R3" s="76" t="s">
        <v>59</v>
      </c>
      <c r="S3" s="77" t="s">
        <v>42</v>
      </c>
      <c r="T3" s="76" t="s">
        <v>59</v>
      </c>
      <c r="U3" s="7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294" t="s">
        <v>51</v>
      </c>
      <c r="B4" s="17"/>
      <c r="C4" s="18"/>
      <c r="D4" s="13"/>
      <c r="E4" s="14"/>
      <c r="F4" s="13">
        <v>1</v>
      </c>
      <c r="G4" s="14">
        <v>1</v>
      </c>
      <c r="H4" s="13"/>
      <c r="I4" s="14"/>
      <c r="J4" s="13"/>
      <c r="K4" s="14"/>
      <c r="L4" s="13">
        <v>1</v>
      </c>
      <c r="M4" s="14"/>
      <c r="N4" s="13"/>
      <c r="O4" s="14"/>
      <c r="P4" s="13"/>
      <c r="Q4" s="14">
        <v>1</v>
      </c>
      <c r="R4" s="13"/>
      <c r="S4" s="14"/>
      <c r="T4" s="13"/>
      <c r="U4" s="14">
        <v>1</v>
      </c>
      <c r="V4" s="5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295"/>
      <c r="B5" s="19"/>
      <c r="C5" s="20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>
        <v>1</v>
      </c>
      <c r="P5" s="15"/>
      <c r="Q5" s="16"/>
      <c r="R5" s="15"/>
      <c r="S5" s="16"/>
      <c r="T5" s="15"/>
      <c r="U5" s="16"/>
      <c r="V5" s="5"/>
      <c r="W5" s="10"/>
      <c r="X5" s="4"/>
      <c r="Y5" s="4"/>
      <c r="Z5" s="4"/>
      <c r="AA5" s="4"/>
      <c r="AB5" s="4"/>
      <c r="AC5" s="4"/>
    </row>
    <row r="6" spans="1:29" s="40" customFormat="1" ht="16.5" customHeight="1">
      <c r="A6" s="295"/>
      <c r="B6" s="33"/>
      <c r="C6" s="34"/>
      <c r="D6" s="35">
        <f aca="true" t="shared" si="0" ref="D6:U6">SUM(D4:D5)</f>
        <v>0</v>
      </c>
      <c r="E6" s="36">
        <f t="shared" si="0"/>
        <v>0</v>
      </c>
      <c r="F6" s="35">
        <f t="shared" si="0"/>
        <v>1</v>
      </c>
      <c r="G6" s="36">
        <f t="shared" si="0"/>
        <v>1</v>
      </c>
      <c r="H6" s="35">
        <f t="shared" si="0"/>
        <v>0</v>
      </c>
      <c r="I6" s="36">
        <f t="shared" si="0"/>
        <v>0</v>
      </c>
      <c r="J6" s="35">
        <f t="shared" si="0"/>
        <v>0</v>
      </c>
      <c r="K6" s="36">
        <f t="shared" si="0"/>
        <v>0</v>
      </c>
      <c r="L6" s="35">
        <f t="shared" si="0"/>
        <v>1</v>
      </c>
      <c r="M6" s="36">
        <f t="shared" si="0"/>
        <v>0</v>
      </c>
      <c r="N6" s="35">
        <f t="shared" si="0"/>
        <v>0</v>
      </c>
      <c r="O6" s="36">
        <f t="shared" si="0"/>
        <v>1</v>
      </c>
      <c r="P6" s="35">
        <f t="shared" si="0"/>
        <v>0</v>
      </c>
      <c r="Q6" s="36">
        <f t="shared" si="0"/>
        <v>1</v>
      </c>
      <c r="R6" s="35">
        <f t="shared" si="0"/>
        <v>0</v>
      </c>
      <c r="S6" s="36">
        <f t="shared" si="0"/>
        <v>0</v>
      </c>
      <c r="T6" s="35">
        <f t="shared" si="0"/>
        <v>0</v>
      </c>
      <c r="U6" s="36">
        <f t="shared" si="0"/>
        <v>1</v>
      </c>
      <c r="V6" s="37" t="s">
        <v>10</v>
      </c>
      <c r="W6" s="38"/>
      <c r="X6" s="39"/>
      <c r="Y6" s="39"/>
      <c r="Z6" s="39"/>
      <c r="AA6" s="39"/>
      <c r="AB6" s="39"/>
      <c r="AC6" s="39"/>
    </row>
    <row r="7" spans="1:29" ht="16.5" customHeight="1">
      <c r="A7" s="296"/>
      <c r="B7" s="22"/>
      <c r="C7" s="23"/>
      <c r="D7" s="292">
        <f>SUM(D6:E6)</f>
        <v>0</v>
      </c>
      <c r="E7" s="293"/>
      <c r="F7" s="292">
        <f>SUM(F6:G6)</f>
        <v>2</v>
      </c>
      <c r="G7" s="293"/>
      <c r="H7" s="292">
        <f>SUM(H6:I6)</f>
        <v>0</v>
      </c>
      <c r="I7" s="293"/>
      <c r="J7" s="292">
        <f>SUM(J6:K6)</f>
        <v>0</v>
      </c>
      <c r="K7" s="293"/>
      <c r="L7" s="292">
        <f>SUM(L6:M6)</f>
        <v>1</v>
      </c>
      <c r="M7" s="293"/>
      <c r="N7" s="292">
        <f>SUM(N6:O6)</f>
        <v>1</v>
      </c>
      <c r="O7" s="293"/>
      <c r="P7" s="292">
        <f>SUM(P6:Q6)</f>
        <v>1</v>
      </c>
      <c r="Q7" s="293"/>
      <c r="R7" s="292">
        <f>SUM(R6:S6)</f>
        <v>0</v>
      </c>
      <c r="S7" s="293"/>
      <c r="T7" s="292">
        <f>SUM(T6:U6)</f>
        <v>1</v>
      </c>
      <c r="U7" s="293"/>
      <c r="V7" s="6" t="s">
        <v>14</v>
      </c>
      <c r="W7" s="11">
        <f>SUM(B7:U7)</f>
        <v>6</v>
      </c>
      <c r="X7" s="4"/>
      <c r="Y7" s="4"/>
      <c r="Z7" s="4"/>
      <c r="AA7" s="4"/>
      <c r="AB7" s="4"/>
      <c r="AC7" s="4"/>
    </row>
    <row r="8" spans="1:29" ht="16.5" customHeight="1">
      <c r="A8" s="294" t="s">
        <v>55</v>
      </c>
      <c r="B8" s="13"/>
      <c r="C8" s="14"/>
      <c r="D8" s="17"/>
      <c r="E8" s="18"/>
      <c r="F8" s="13"/>
      <c r="G8" s="14"/>
      <c r="H8" s="13"/>
      <c r="I8" s="14"/>
      <c r="J8" s="13"/>
      <c r="K8" s="14">
        <v>1</v>
      </c>
      <c r="L8" s="13"/>
      <c r="M8" s="14">
        <v>1</v>
      </c>
      <c r="N8" s="13"/>
      <c r="O8" s="14"/>
      <c r="P8" s="13"/>
      <c r="Q8" s="14"/>
      <c r="R8" s="13"/>
      <c r="S8" s="14">
        <v>1</v>
      </c>
      <c r="T8" s="13">
        <v>2</v>
      </c>
      <c r="U8" s="14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295"/>
      <c r="B9" s="15"/>
      <c r="C9" s="16"/>
      <c r="D9" s="19"/>
      <c r="E9" s="20"/>
      <c r="F9" s="15"/>
      <c r="G9" s="16"/>
      <c r="H9" s="15"/>
      <c r="I9" s="16"/>
      <c r="J9" s="15"/>
      <c r="K9" s="16"/>
      <c r="L9" s="15"/>
      <c r="M9" s="16">
        <v>1</v>
      </c>
      <c r="N9" s="15"/>
      <c r="O9" s="16">
        <v>1</v>
      </c>
      <c r="P9" s="15"/>
      <c r="Q9" s="16"/>
      <c r="R9" s="15"/>
      <c r="S9" s="16"/>
      <c r="T9" s="15"/>
      <c r="U9" s="16"/>
      <c r="V9" s="5"/>
      <c r="W9" s="10"/>
      <c r="X9" s="4"/>
      <c r="Y9" s="4"/>
      <c r="Z9" s="4"/>
      <c r="AA9" s="4"/>
      <c r="AB9" s="4"/>
      <c r="AC9" s="4"/>
    </row>
    <row r="10" spans="1:29" s="40" customFormat="1" ht="16.5" customHeight="1">
      <c r="A10" s="295"/>
      <c r="B10" s="35">
        <f>SUM(B8:B9)</f>
        <v>0</v>
      </c>
      <c r="C10" s="36">
        <f>SUM(C8:C9)</f>
        <v>0</v>
      </c>
      <c r="D10" s="33"/>
      <c r="E10" s="34"/>
      <c r="F10" s="35">
        <f aca="true" t="shared" si="1" ref="F10:U10">SUM(F8:F9)</f>
        <v>0</v>
      </c>
      <c r="G10" s="36">
        <f t="shared" si="1"/>
        <v>0</v>
      </c>
      <c r="H10" s="35">
        <f t="shared" si="1"/>
        <v>0</v>
      </c>
      <c r="I10" s="36">
        <f t="shared" si="1"/>
        <v>0</v>
      </c>
      <c r="J10" s="35">
        <f t="shared" si="1"/>
        <v>0</v>
      </c>
      <c r="K10" s="36">
        <f t="shared" si="1"/>
        <v>1</v>
      </c>
      <c r="L10" s="35">
        <f t="shared" si="1"/>
        <v>0</v>
      </c>
      <c r="M10" s="36">
        <f t="shared" si="1"/>
        <v>2</v>
      </c>
      <c r="N10" s="35">
        <f t="shared" si="1"/>
        <v>0</v>
      </c>
      <c r="O10" s="36">
        <f t="shared" si="1"/>
        <v>1</v>
      </c>
      <c r="P10" s="35">
        <f t="shared" si="1"/>
        <v>0</v>
      </c>
      <c r="Q10" s="36">
        <f t="shared" si="1"/>
        <v>0</v>
      </c>
      <c r="R10" s="35">
        <f t="shared" si="1"/>
        <v>0</v>
      </c>
      <c r="S10" s="36">
        <f t="shared" si="1"/>
        <v>1</v>
      </c>
      <c r="T10" s="35">
        <f t="shared" si="1"/>
        <v>2</v>
      </c>
      <c r="U10" s="36">
        <f t="shared" si="1"/>
        <v>0</v>
      </c>
      <c r="V10" s="37" t="s">
        <v>10</v>
      </c>
      <c r="W10" s="38"/>
      <c r="X10" s="39"/>
      <c r="Y10" s="39"/>
      <c r="Z10" s="39"/>
      <c r="AA10" s="39"/>
      <c r="AB10" s="39"/>
      <c r="AC10" s="39"/>
    </row>
    <row r="11" spans="1:29" ht="16.5" customHeight="1">
      <c r="A11" s="296"/>
      <c r="B11" s="292">
        <f>SUM(B10:C10)</f>
        <v>0</v>
      </c>
      <c r="C11" s="293"/>
      <c r="D11" s="22"/>
      <c r="E11" s="23"/>
      <c r="F11" s="292">
        <f>SUM(F10:G10)</f>
        <v>0</v>
      </c>
      <c r="G11" s="293"/>
      <c r="H11" s="292">
        <f>SUM(H10:I10)</f>
        <v>0</v>
      </c>
      <c r="I11" s="293"/>
      <c r="J11" s="292">
        <f>SUM(J10:K10)</f>
        <v>1</v>
      </c>
      <c r="K11" s="293"/>
      <c r="L11" s="292">
        <f>SUM(L10:M10)</f>
        <v>2</v>
      </c>
      <c r="M11" s="293"/>
      <c r="N11" s="292">
        <f>SUM(N10:O10)</f>
        <v>1</v>
      </c>
      <c r="O11" s="293"/>
      <c r="P11" s="292">
        <f>SUM(P10:Q10)</f>
        <v>0</v>
      </c>
      <c r="Q11" s="293"/>
      <c r="R11" s="292">
        <f>SUM(R10:S10)</f>
        <v>1</v>
      </c>
      <c r="S11" s="293"/>
      <c r="T11" s="292">
        <f>SUM(T10:U10)</f>
        <v>2</v>
      </c>
      <c r="U11" s="293"/>
      <c r="V11" s="6" t="s">
        <v>14</v>
      </c>
      <c r="W11" s="11">
        <f>SUM(B11:U11)</f>
        <v>7</v>
      </c>
      <c r="X11" s="4"/>
      <c r="Y11" s="4"/>
      <c r="Z11" s="4"/>
      <c r="AA11" s="4"/>
      <c r="AB11" s="4"/>
      <c r="AC11" s="4"/>
    </row>
    <row r="12" spans="1:29" ht="16.5" customHeight="1">
      <c r="A12" s="294" t="s">
        <v>6</v>
      </c>
      <c r="B12" s="13">
        <v>1</v>
      </c>
      <c r="C12" s="14">
        <v>1</v>
      </c>
      <c r="D12" s="13"/>
      <c r="E12" s="14"/>
      <c r="F12" s="17"/>
      <c r="G12" s="18"/>
      <c r="H12" s="13"/>
      <c r="I12" s="14">
        <v>1</v>
      </c>
      <c r="J12" s="13">
        <v>1</v>
      </c>
      <c r="K12" s="14"/>
      <c r="L12" s="13">
        <v>2</v>
      </c>
      <c r="M12" s="14"/>
      <c r="N12" s="13">
        <v>1</v>
      </c>
      <c r="O12" s="14"/>
      <c r="P12" s="13">
        <v>1</v>
      </c>
      <c r="Q12" s="14"/>
      <c r="R12" s="13"/>
      <c r="S12" s="14"/>
      <c r="T12" s="13"/>
      <c r="U12" s="14"/>
      <c r="V12" s="5" t="s">
        <v>8</v>
      </c>
      <c r="W12" s="12"/>
      <c r="X12" s="4"/>
      <c r="Y12" s="4"/>
      <c r="Z12" s="4"/>
      <c r="AA12" s="4"/>
      <c r="AB12" s="4"/>
      <c r="AC12" s="4"/>
    </row>
    <row r="13" spans="1:29" ht="16.5" customHeight="1">
      <c r="A13" s="295"/>
      <c r="B13" s="15"/>
      <c r="C13" s="16"/>
      <c r="D13" s="15"/>
      <c r="E13" s="16"/>
      <c r="F13" s="19"/>
      <c r="G13" s="20"/>
      <c r="H13" s="15"/>
      <c r="I13" s="16"/>
      <c r="J13" s="15">
        <v>1</v>
      </c>
      <c r="K13" s="16"/>
      <c r="L13" s="15">
        <v>1</v>
      </c>
      <c r="M13" s="16"/>
      <c r="N13" s="15"/>
      <c r="O13" s="16"/>
      <c r="P13" s="15"/>
      <c r="Q13" s="16"/>
      <c r="R13" s="15"/>
      <c r="S13" s="16"/>
      <c r="T13" s="15">
        <v>1</v>
      </c>
      <c r="U13" s="16"/>
      <c r="V13" s="5"/>
      <c r="W13" s="10"/>
      <c r="X13" s="4"/>
      <c r="Y13" s="4"/>
      <c r="Z13" s="4"/>
      <c r="AA13" s="4"/>
      <c r="AB13" s="4"/>
      <c r="AC13" s="4"/>
    </row>
    <row r="14" spans="1:29" s="40" customFormat="1" ht="16.5" customHeight="1">
      <c r="A14" s="295"/>
      <c r="B14" s="35">
        <f>SUM(B12:B13)</f>
        <v>1</v>
      </c>
      <c r="C14" s="36">
        <f>SUM(C12:C13)</f>
        <v>1</v>
      </c>
      <c r="D14" s="35">
        <f>SUM(D12:D13)</f>
        <v>0</v>
      </c>
      <c r="E14" s="36">
        <f>SUM(E12:E13)</f>
        <v>0</v>
      </c>
      <c r="F14" s="33"/>
      <c r="G14" s="34"/>
      <c r="H14" s="35">
        <f aca="true" t="shared" si="2" ref="H14:U14">SUM(H12:H13)</f>
        <v>0</v>
      </c>
      <c r="I14" s="36">
        <f t="shared" si="2"/>
        <v>1</v>
      </c>
      <c r="J14" s="35">
        <f t="shared" si="2"/>
        <v>2</v>
      </c>
      <c r="K14" s="36">
        <f t="shared" si="2"/>
        <v>0</v>
      </c>
      <c r="L14" s="35">
        <f t="shared" si="2"/>
        <v>3</v>
      </c>
      <c r="M14" s="36">
        <f t="shared" si="2"/>
        <v>0</v>
      </c>
      <c r="N14" s="35">
        <f t="shared" si="2"/>
        <v>1</v>
      </c>
      <c r="O14" s="36">
        <f t="shared" si="2"/>
        <v>0</v>
      </c>
      <c r="P14" s="35">
        <f t="shared" si="2"/>
        <v>1</v>
      </c>
      <c r="Q14" s="36">
        <f t="shared" si="2"/>
        <v>0</v>
      </c>
      <c r="R14" s="35">
        <f t="shared" si="2"/>
        <v>0</v>
      </c>
      <c r="S14" s="36">
        <f t="shared" si="2"/>
        <v>0</v>
      </c>
      <c r="T14" s="35">
        <f t="shared" si="2"/>
        <v>1</v>
      </c>
      <c r="U14" s="36">
        <f t="shared" si="2"/>
        <v>0</v>
      </c>
      <c r="V14" s="37" t="s">
        <v>10</v>
      </c>
      <c r="W14" s="38"/>
      <c r="X14" s="39"/>
      <c r="Y14" s="39"/>
      <c r="Z14" s="39"/>
      <c r="AA14" s="39"/>
      <c r="AB14" s="39"/>
      <c r="AC14" s="39"/>
    </row>
    <row r="15" spans="1:29" ht="16.5" customHeight="1">
      <c r="A15" s="296"/>
      <c r="B15" s="292">
        <f>SUM(B14:C14)</f>
        <v>2</v>
      </c>
      <c r="C15" s="293"/>
      <c r="D15" s="292">
        <f>SUM(D14:E14)</f>
        <v>0</v>
      </c>
      <c r="E15" s="293"/>
      <c r="F15" s="22"/>
      <c r="G15" s="23"/>
      <c r="H15" s="292">
        <f>SUM(H14:I14)</f>
        <v>1</v>
      </c>
      <c r="I15" s="293"/>
      <c r="J15" s="292">
        <f>SUM(J14:K14)</f>
        <v>2</v>
      </c>
      <c r="K15" s="293"/>
      <c r="L15" s="292">
        <f>SUM(L14:M14)</f>
        <v>3</v>
      </c>
      <c r="M15" s="293"/>
      <c r="N15" s="292">
        <f>SUM(N14:O14)</f>
        <v>1</v>
      </c>
      <c r="O15" s="293"/>
      <c r="P15" s="292">
        <f>SUM(P14:Q14)</f>
        <v>1</v>
      </c>
      <c r="Q15" s="293"/>
      <c r="R15" s="292">
        <f>SUM(R14:S14)</f>
        <v>0</v>
      </c>
      <c r="S15" s="293"/>
      <c r="T15" s="292">
        <f>SUM(T14:U14)</f>
        <v>1</v>
      </c>
      <c r="U15" s="293"/>
      <c r="V15" s="6" t="s">
        <v>14</v>
      </c>
      <c r="W15" s="11">
        <f>SUM(B15:U15)</f>
        <v>11</v>
      </c>
      <c r="X15" s="4"/>
      <c r="Y15" s="4"/>
      <c r="Z15" s="4"/>
      <c r="AA15" s="4"/>
      <c r="AB15" s="4"/>
      <c r="AC15" s="4"/>
    </row>
    <row r="16" spans="1:29" ht="16.5" customHeight="1">
      <c r="A16" s="294" t="s">
        <v>7</v>
      </c>
      <c r="B16" s="13"/>
      <c r="C16" s="14"/>
      <c r="D16" s="13"/>
      <c r="E16" s="14"/>
      <c r="F16" s="13">
        <v>1</v>
      </c>
      <c r="G16" s="14"/>
      <c r="H16" s="17"/>
      <c r="I16" s="18"/>
      <c r="J16" s="13"/>
      <c r="K16" s="14"/>
      <c r="L16" s="13">
        <v>1</v>
      </c>
      <c r="M16" s="14">
        <v>1</v>
      </c>
      <c r="N16" s="13"/>
      <c r="O16" s="14">
        <v>2</v>
      </c>
      <c r="P16" s="13"/>
      <c r="Q16" s="14"/>
      <c r="R16" s="13">
        <v>1</v>
      </c>
      <c r="S16" s="14"/>
      <c r="T16" s="13"/>
      <c r="U16" s="14">
        <v>1</v>
      </c>
      <c r="V16" s="5" t="s">
        <v>8</v>
      </c>
      <c r="W16" s="12"/>
      <c r="X16" s="4"/>
      <c r="Y16" s="4"/>
      <c r="Z16" s="4"/>
      <c r="AA16" s="4"/>
      <c r="AB16" s="4"/>
      <c r="AC16" s="4"/>
    </row>
    <row r="17" spans="1:29" ht="16.5" customHeight="1">
      <c r="A17" s="295"/>
      <c r="B17" s="15"/>
      <c r="C17" s="16"/>
      <c r="D17" s="15"/>
      <c r="E17" s="16"/>
      <c r="F17" s="15"/>
      <c r="G17" s="16"/>
      <c r="H17" s="19"/>
      <c r="I17" s="20"/>
      <c r="J17" s="15">
        <v>1</v>
      </c>
      <c r="K17" s="16"/>
      <c r="L17" s="15"/>
      <c r="M17" s="16"/>
      <c r="N17" s="15"/>
      <c r="O17" s="16"/>
      <c r="P17" s="15"/>
      <c r="Q17" s="16"/>
      <c r="R17" s="15"/>
      <c r="S17" s="16">
        <v>1</v>
      </c>
      <c r="T17" s="15"/>
      <c r="U17" s="16"/>
      <c r="V17" s="5"/>
      <c r="W17" s="10"/>
      <c r="X17" s="4"/>
      <c r="Y17" s="4"/>
      <c r="Z17" s="4"/>
      <c r="AA17" s="4"/>
      <c r="AB17" s="4"/>
      <c r="AC17" s="4"/>
    </row>
    <row r="18" spans="1:29" s="40" customFormat="1" ht="16.5" customHeight="1">
      <c r="A18" s="295"/>
      <c r="B18" s="35">
        <f aca="true" t="shared" si="3" ref="B18:G18">SUM(B16:B17)</f>
        <v>0</v>
      </c>
      <c r="C18" s="36">
        <f t="shared" si="3"/>
        <v>0</v>
      </c>
      <c r="D18" s="35">
        <f t="shared" si="3"/>
        <v>0</v>
      </c>
      <c r="E18" s="36">
        <f t="shared" si="3"/>
        <v>0</v>
      </c>
      <c r="F18" s="35">
        <f t="shared" si="3"/>
        <v>1</v>
      </c>
      <c r="G18" s="36">
        <f t="shared" si="3"/>
        <v>0</v>
      </c>
      <c r="H18" s="33"/>
      <c r="I18" s="34"/>
      <c r="J18" s="35">
        <f aca="true" t="shared" si="4" ref="J18:U18">SUM(J16:J17)</f>
        <v>1</v>
      </c>
      <c r="K18" s="36">
        <f t="shared" si="4"/>
        <v>0</v>
      </c>
      <c r="L18" s="35">
        <f t="shared" si="4"/>
        <v>1</v>
      </c>
      <c r="M18" s="36">
        <f t="shared" si="4"/>
        <v>1</v>
      </c>
      <c r="N18" s="35">
        <f t="shared" si="4"/>
        <v>0</v>
      </c>
      <c r="O18" s="36">
        <f t="shared" si="4"/>
        <v>2</v>
      </c>
      <c r="P18" s="35">
        <f t="shared" si="4"/>
        <v>0</v>
      </c>
      <c r="Q18" s="36">
        <f t="shared" si="4"/>
        <v>0</v>
      </c>
      <c r="R18" s="35">
        <f t="shared" si="4"/>
        <v>1</v>
      </c>
      <c r="S18" s="36">
        <f t="shared" si="4"/>
        <v>1</v>
      </c>
      <c r="T18" s="35">
        <f t="shared" si="4"/>
        <v>0</v>
      </c>
      <c r="U18" s="36">
        <f t="shared" si="4"/>
        <v>1</v>
      </c>
      <c r="V18" s="37" t="s">
        <v>10</v>
      </c>
      <c r="W18" s="38"/>
      <c r="X18" s="39"/>
      <c r="Y18" s="39"/>
      <c r="Z18" s="39"/>
      <c r="AA18" s="39"/>
      <c r="AB18" s="39"/>
      <c r="AC18" s="39"/>
    </row>
    <row r="19" spans="1:29" ht="16.5" customHeight="1">
      <c r="A19" s="296"/>
      <c r="B19" s="292">
        <f>SUM(B18:C18)</f>
        <v>0</v>
      </c>
      <c r="C19" s="293"/>
      <c r="D19" s="292">
        <f>SUM(D18:E18)</f>
        <v>0</v>
      </c>
      <c r="E19" s="293"/>
      <c r="F19" s="292">
        <f>SUM(F18:G18)</f>
        <v>1</v>
      </c>
      <c r="G19" s="293"/>
      <c r="H19" s="22"/>
      <c r="I19" s="23"/>
      <c r="J19" s="292">
        <f>SUM(J18:K18)</f>
        <v>1</v>
      </c>
      <c r="K19" s="293"/>
      <c r="L19" s="292">
        <f>SUM(L18:M18)</f>
        <v>2</v>
      </c>
      <c r="M19" s="293"/>
      <c r="N19" s="292">
        <f>SUM(N18:O18)</f>
        <v>2</v>
      </c>
      <c r="O19" s="293"/>
      <c r="P19" s="292">
        <f>SUM(P18:Q18)</f>
        <v>0</v>
      </c>
      <c r="Q19" s="293"/>
      <c r="R19" s="292">
        <f>SUM(R18:S18)</f>
        <v>2</v>
      </c>
      <c r="S19" s="293"/>
      <c r="T19" s="292">
        <f>SUM(T18:U18)</f>
        <v>1</v>
      </c>
      <c r="U19" s="293"/>
      <c r="V19" s="6" t="s">
        <v>14</v>
      </c>
      <c r="W19" s="11">
        <f>SUM(B19:U19)</f>
        <v>9</v>
      </c>
      <c r="X19" s="4"/>
      <c r="Y19" s="4"/>
      <c r="Z19" s="4"/>
      <c r="AA19" s="4"/>
      <c r="AB19" s="4"/>
      <c r="AC19" s="4"/>
    </row>
    <row r="20" spans="1:29" ht="16.5" customHeight="1">
      <c r="A20" s="294" t="s">
        <v>1</v>
      </c>
      <c r="B20" s="13"/>
      <c r="C20" s="14"/>
      <c r="D20" s="13">
        <v>1</v>
      </c>
      <c r="E20" s="14"/>
      <c r="F20" s="13"/>
      <c r="G20" s="14">
        <v>1</v>
      </c>
      <c r="H20" s="13"/>
      <c r="I20" s="14"/>
      <c r="J20" s="17"/>
      <c r="K20" s="18"/>
      <c r="L20" s="13">
        <v>1</v>
      </c>
      <c r="M20" s="14">
        <v>1</v>
      </c>
      <c r="N20" s="13"/>
      <c r="O20" s="14"/>
      <c r="P20" s="13"/>
      <c r="Q20" s="14">
        <v>1</v>
      </c>
      <c r="R20" s="13"/>
      <c r="S20" s="14">
        <v>1</v>
      </c>
      <c r="T20" s="13"/>
      <c r="U20" s="14"/>
      <c r="V20" s="5" t="s">
        <v>8</v>
      </c>
      <c r="W20" s="12"/>
      <c r="X20" s="4"/>
      <c r="Y20" s="4"/>
      <c r="Z20" s="4"/>
      <c r="AA20" s="4"/>
      <c r="AB20" s="4"/>
      <c r="AC20" s="4"/>
    </row>
    <row r="21" spans="1:29" s="40" customFormat="1" ht="16.5" customHeight="1">
      <c r="A21" s="295"/>
      <c r="B21" s="15"/>
      <c r="C21" s="16"/>
      <c r="D21" s="15"/>
      <c r="E21" s="16"/>
      <c r="F21" s="15"/>
      <c r="G21" s="16">
        <v>1</v>
      </c>
      <c r="H21" s="15"/>
      <c r="I21" s="16">
        <v>1</v>
      </c>
      <c r="J21" s="19"/>
      <c r="K21" s="20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5"/>
      <c r="W21" s="10"/>
      <c r="X21" s="39"/>
      <c r="Y21" s="39"/>
      <c r="Z21" s="39"/>
      <c r="AA21" s="39"/>
      <c r="AB21" s="39"/>
      <c r="AC21" s="39"/>
    </row>
    <row r="22" spans="1:29" ht="16.5" customHeight="1">
      <c r="A22" s="295"/>
      <c r="B22" s="35">
        <f aca="true" t="shared" si="5" ref="B22:I22">SUM(B20:B21)</f>
        <v>0</v>
      </c>
      <c r="C22" s="36">
        <f t="shared" si="5"/>
        <v>0</v>
      </c>
      <c r="D22" s="35">
        <f t="shared" si="5"/>
        <v>1</v>
      </c>
      <c r="E22" s="36">
        <f t="shared" si="5"/>
        <v>0</v>
      </c>
      <c r="F22" s="35">
        <f t="shared" si="5"/>
        <v>0</v>
      </c>
      <c r="G22" s="36">
        <f t="shared" si="5"/>
        <v>2</v>
      </c>
      <c r="H22" s="35">
        <f t="shared" si="5"/>
        <v>0</v>
      </c>
      <c r="I22" s="36">
        <f t="shared" si="5"/>
        <v>1</v>
      </c>
      <c r="J22" s="21"/>
      <c r="K22" s="20"/>
      <c r="L22" s="35">
        <f aca="true" t="shared" si="6" ref="L22:U22">SUM(L20:L21)</f>
        <v>1</v>
      </c>
      <c r="M22" s="36">
        <f t="shared" si="6"/>
        <v>1</v>
      </c>
      <c r="N22" s="35">
        <f t="shared" si="6"/>
        <v>0</v>
      </c>
      <c r="O22" s="36">
        <f t="shared" si="6"/>
        <v>0</v>
      </c>
      <c r="P22" s="35">
        <f t="shared" si="6"/>
        <v>0</v>
      </c>
      <c r="Q22" s="36">
        <f t="shared" si="6"/>
        <v>1</v>
      </c>
      <c r="R22" s="35">
        <f t="shared" si="6"/>
        <v>0</v>
      </c>
      <c r="S22" s="36">
        <f t="shared" si="6"/>
        <v>1</v>
      </c>
      <c r="T22" s="35">
        <f t="shared" si="6"/>
        <v>0</v>
      </c>
      <c r="U22" s="36">
        <f t="shared" si="6"/>
        <v>0</v>
      </c>
      <c r="V22" s="37" t="s">
        <v>10</v>
      </c>
      <c r="W22" s="38"/>
      <c r="X22" s="4"/>
      <c r="Y22" s="4"/>
      <c r="Z22" s="4"/>
      <c r="AA22" s="4"/>
      <c r="AB22" s="4"/>
      <c r="AC22" s="4"/>
    </row>
    <row r="23" spans="1:29" ht="16.5" customHeight="1">
      <c r="A23" s="296"/>
      <c r="B23" s="292">
        <f>SUM(B22:C22)</f>
        <v>0</v>
      </c>
      <c r="C23" s="293"/>
      <c r="D23" s="292">
        <f>SUM(D22:E22)</f>
        <v>1</v>
      </c>
      <c r="E23" s="293"/>
      <c r="F23" s="292">
        <f>SUM(F22:G22)</f>
        <v>2</v>
      </c>
      <c r="G23" s="293"/>
      <c r="H23" s="292">
        <f>SUM(H22:I22)</f>
        <v>1</v>
      </c>
      <c r="I23" s="293"/>
      <c r="J23" s="22"/>
      <c r="K23" s="23"/>
      <c r="L23" s="292">
        <f>SUM(L22:M22)</f>
        <v>2</v>
      </c>
      <c r="M23" s="293"/>
      <c r="N23" s="292">
        <f>SUM(N22:O22)</f>
        <v>0</v>
      </c>
      <c r="O23" s="293"/>
      <c r="P23" s="292">
        <f>SUM(P22:Q22)</f>
        <v>1</v>
      </c>
      <c r="Q23" s="293"/>
      <c r="R23" s="292">
        <f>SUM(R22:S22)</f>
        <v>1</v>
      </c>
      <c r="S23" s="293"/>
      <c r="T23" s="292">
        <f>SUM(T22:U22)</f>
        <v>0</v>
      </c>
      <c r="U23" s="293"/>
      <c r="V23" s="6" t="s">
        <v>14</v>
      </c>
      <c r="W23" s="11">
        <f>SUM(B23:U23)</f>
        <v>8</v>
      </c>
      <c r="X23" s="4"/>
      <c r="Y23" s="4"/>
      <c r="Z23" s="4"/>
      <c r="AA23" s="4"/>
      <c r="AB23" s="4"/>
      <c r="AC23" s="4"/>
    </row>
    <row r="24" spans="1:29" ht="16.5" customHeight="1">
      <c r="A24" s="299" t="s">
        <v>13</v>
      </c>
      <c r="B24" s="13"/>
      <c r="C24" s="14">
        <v>1</v>
      </c>
      <c r="D24" s="13">
        <v>1</v>
      </c>
      <c r="E24" s="14"/>
      <c r="F24" s="13"/>
      <c r="G24" s="14">
        <v>2</v>
      </c>
      <c r="H24" s="13">
        <v>1</v>
      </c>
      <c r="I24" s="14">
        <v>1</v>
      </c>
      <c r="J24" s="13">
        <v>1</v>
      </c>
      <c r="K24" s="14">
        <v>1</v>
      </c>
      <c r="L24" s="17"/>
      <c r="M24" s="18"/>
      <c r="N24" s="13">
        <v>1</v>
      </c>
      <c r="O24" s="14"/>
      <c r="P24" s="13"/>
      <c r="Q24" s="14"/>
      <c r="R24" s="13"/>
      <c r="S24" s="14">
        <v>2</v>
      </c>
      <c r="T24" s="13"/>
      <c r="U24" s="14">
        <v>1</v>
      </c>
      <c r="V24" s="5" t="s">
        <v>8</v>
      </c>
      <c r="W24" s="12"/>
      <c r="X24" s="4"/>
      <c r="Y24" s="4"/>
      <c r="Z24" s="4"/>
      <c r="AA24" s="4"/>
      <c r="AB24" s="4"/>
      <c r="AC24" s="4"/>
    </row>
    <row r="25" spans="1:29" ht="16.5" customHeight="1">
      <c r="A25" s="300"/>
      <c r="B25" s="15"/>
      <c r="C25" s="16"/>
      <c r="D25" s="15">
        <v>1</v>
      </c>
      <c r="E25" s="16"/>
      <c r="F25" s="15"/>
      <c r="G25" s="16">
        <v>1</v>
      </c>
      <c r="H25" s="15"/>
      <c r="I25" s="16"/>
      <c r="J25" s="15"/>
      <c r="K25" s="16"/>
      <c r="L25" s="19"/>
      <c r="M25" s="20"/>
      <c r="N25" s="15"/>
      <c r="O25" s="16"/>
      <c r="P25" s="15"/>
      <c r="Q25" s="16"/>
      <c r="R25" s="15"/>
      <c r="S25" s="16"/>
      <c r="T25" s="15"/>
      <c r="U25" s="16"/>
      <c r="V25" s="5"/>
      <c r="W25" s="10"/>
      <c r="X25" s="4"/>
      <c r="Y25" s="4"/>
      <c r="Z25" s="4"/>
      <c r="AA25" s="4"/>
      <c r="AB25" s="4"/>
      <c r="AC25" s="4"/>
    </row>
    <row r="26" spans="1:29" s="40" customFormat="1" ht="16.5" customHeight="1">
      <c r="A26" s="300"/>
      <c r="B26" s="35">
        <f aca="true" t="shared" si="7" ref="B26:K26">SUM(B24:B25)</f>
        <v>0</v>
      </c>
      <c r="C26" s="36">
        <f t="shared" si="7"/>
        <v>1</v>
      </c>
      <c r="D26" s="35">
        <f t="shared" si="7"/>
        <v>2</v>
      </c>
      <c r="E26" s="36">
        <f t="shared" si="7"/>
        <v>0</v>
      </c>
      <c r="F26" s="35">
        <f t="shared" si="7"/>
        <v>0</v>
      </c>
      <c r="G26" s="36">
        <f t="shared" si="7"/>
        <v>3</v>
      </c>
      <c r="H26" s="35">
        <f t="shared" si="7"/>
        <v>1</v>
      </c>
      <c r="I26" s="36">
        <f t="shared" si="7"/>
        <v>1</v>
      </c>
      <c r="J26" s="35">
        <f t="shared" si="7"/>
        <v>1</v>
      </c>
      <c r="K26" s="36">
        <f t="shared" si="7"/>
        <v>1</v>
      </c>
      <c r="L26" s="33"/>
      <c r="M26" s="34"/>
      <c r="N26" s="35">
        <f aca="true" t="shared" si="8" ref="N26:U26">SUM(N24:N25)</f>
        <v>1</v>
      </c>
      <c r="O26" s="36">
        <f t="shared" si="8"/>
        <v>0</v>
      </c>
      <c r="P26" s="35">
        <f t="shared" si="8"/>
        <v>0</v>
      </c>
      <c r="Q26" s="36">
        <f t="shared" si="8"/>
        <v>0</v>
      </c>
      <c r="R26" s="35">
        <f t="shared" si="8"/>
        <v>0</v>
      </c>
      <c r="S26" s="36">
        <f t="shared" si="8"/>
        <v>2</v>
      </c>
      <c r="T26" s="35">
        <f t="shared" si="8"/>
        <v>0</v>
      </c>
      <c r="U26" s="36">
        <f t="shared" si="8"/>
        <v>1</v>
      </c>
      <c r="V26" s="37" t="s">
        <v>10</v>
      </c>
      <c r="W26" s="38"/>
      <c r="X26" s="39"/>
      <c r="Y26" s="39"/>
      <c r="Z26" s="39"/>
      <c r="AA26" s="39"/>
      <c r="AB26" s="39"/>
      <c r="AC26" s="39"/>
    </row>
    <row r="27" spans="1:29" ht="16.5" customHeight="1">
      <c r="A27" s="301"/>
      <c r="B27" s="292">
        <f>SUM(B26:C26)</f>
        <v>1</v>
      </c>
      <c r="C27" s="304"/>
      <c r="D27" s="292">
        <f>SUM(D26:E26)</f>
        <v>2</v>
      </c>
      <c r="E27" s="304"/>
      <c r="F27" s="292">
        <f>SUM(F26:G26)</f>
        <v>3</v>
      </c>
      <c r="G27" s="304"/>
      <c r="H27" s="292">
        <f>SUM(H26:I26)</f>
        <v>2</v>
      </c>
      <c r="I27" s="304"/>
      <c r="J27" s="292">
        <f>SUM(J26:K26)</f>
        <v>2</v>
      </c>
      <c r="K27" s="304"/>
      <c r="L27" s="22"/>
      <c r="M27" s="23"/>
      <c r="N27" s="292">
        <f>SUM(N26:O26)</f>
        <v>1</v>
      </c>
      <c r="O27" s="304"/>
      <c r="P27" s="292">
        <f>SUM(P26:Q26)</f>
        <v>0</v>
      </c>
      <c r="Q27" s="304"/>
      <c r="R27" s="292">
        <f>SUM(R26:S26)</f>
        <v>2</v>
      </c>
      <c r="S27" s="304"/>
      <c r="T27" s="292">
        <f>SUM(T26:U26)</f>
        <v>1</v>
      </c>
      <c r="U27" s="304"/>
      <c r="V27" s="6" t="s">
        <v>14</v>
      </c>
      <c r="W27" s="11">
        <f>SUM(B27:U27)</f>
        <v>14</v>
      </c>
      <c r="X27" s="4"/>
      <c r="Y27" s="4"/>
      <c r="Z27" s="4"/>
      <c r="AA27" s="4"/>
      <c r="AB27" s="4"/>
      <c r="AC27" s="4"/>
    </row>
    <row r="28" spans="1:29" ht="16.5" customHeight="1">
      <c r="A28" s="294" t="s">
        <v>3</v>
      </c>
      <c r="B28" s="13"/>
      <c r="C28" s="14"/>
      <c r="D28" s="13"/>
      <c r="E28" s="14"/>
      <c r="F28" s="13"/>
      <c r="G28" s="14">
        <v>1</v>
      </c>
      <c r="H28" s="13">
        <v>2</v>
      </c>
      <c r="I28" s="14"/>
      <c r="J28" s="13"/>
      <c r="K28" s="14"/>
      <c r="L28" s="13"/>
      <c r="M28" s="14">
        <v>1</v>
      </c>
      <c r="N28" s="17"/>
      <c r="O28" s="18"/>
      <c r="P28" s="13"/>
      <c r="Q28" s="14"/>
      <c r="R28" s="13"/>
      <c r="S28" s="14"/>
      <c r="T28" s="13"/>
      <c r="U28" s="14"/>
      <c r="V28" s="5" t="s">
        <v>8</v>
      </c>
      <c r="W28" s="12"/>
      <c r="X28" s="4"/>
      <c r="Y28" s="4"/>
      <c r="Z28" s="4"/>
      <c r="AA28" s="4"/>
      <c r="AB28" s="4"/>
      <c r="AC28" s="4"/>
    </row>
    <row r="29" spans="1:29" ht="16.5" customHeight="1">
      <c r="A29" s="295"/>
      <c r="B29" s="15">
        <v>1</v>
      </c>
      <c r="C29" s="16"/>
      <c r="D29" s="15">
        <v>1</v>
      </c>
      <c r="E29" s="16"/>
      <c r="F29" s="15"/>
      <c r="G29" s="16"/>
      <c r="H29" s="15"/>
      <c r="I29" s="16"/>
      <c r="J29" s="15"/>
      <c r="K29" s="16"/>
      <c r="L29" s="15"/>
      <c r="M29" s="16"/>
      <c r="N29" s="19"/>
      <c r="O29" s="20"/>
      <c r="P29" s="15"/>
      <c r="Q29" s="16"/>
      <c r="R29" s="15"/>
      <c r="S29" s="16"/>
      <c r="T29" s="15"/>
      <c r="U29" s="16"/>
      <c r="V29" s="5"/>
      <c r="W29" s="10"/>
      <c r="X29" s="4"/>
      <c r="Y29" s="4"/>
      <c r="Z29" s="4"/>
      <c r="AA29" s="4"/>
      <c r="AB29" s="4"/>
      <c r="AC29" s="4"/>
    </row>
    <row r="30" spans="1:29" s="40" customFormat="1" ht="16.5" customHeight="1">
      <c r="A30" s="295"/>
      <c r="B30" s="35">
        <f aca="true" t="shared" si="9" ref="B30:M30">SUM(B28:B29)</f>
        <v>1</v>
      </c>
      <c r="C30" s="36">
        <f t="shared" si="9"/>
        <v>0</v>
      </c>
      <c r="D30" s="35">
        <f t="shared" si="9"/>
        <v>1</v>
      </c>
      <c r="E30" s="36">
        <f t="shared" si="9"/>
        <v>0</v>
      </c>
      <c r="F30" s="35">
        <f t="shared" si="9"/>
        <v>0</v>
      </c>
      <c r="G30" s="36">
        <f t="shared" si="9"/>
        <v>1</v>
      </c>
      <c r="H30" s="35">
        <f t="shared" si="9"/>
        <v>2</v>
      </c>
      <c r="I30" s="36">
        <f t="shared" si="9"/>
        <v>0</v>
      </c>
      <c r="J30" s="35">
        <f t="shared" si="9"/>
        <v>0</v>
      </c>
      <c r="K30" s="36">
        <f t="shared" si="9"/>
        <v>0</v>
      </c>
      <c r="L30" s="35">
        <f t="shared" si="9"/>
        <v>0</v>
      </c>
      <c r="M30" s="36">
        <f t="shared" si="9"/>
        <v>1</v>
      </c>
      <c r="N30" s="33"/>
      <c r="O30" s="34"/>
      <c r="P30" s="35">
        <f aca="true" t="shared" si="10" ref="P30:U30">SUM(P28:P29)</f>
        <v>0</v>
      </c>
      <c r="Q30" s="36">
        <f t="shared" si="10"/>
        <v>0</v>
      </c>
      <c r="R30" s="35">
        <f t="shared" si="10"/>
        <v>0</v>
      </c>
      <c r="S30" s="36">
        <f t="shared" si="10"/>
        <v>0</v>
      </c>
      <c r="T30" s="35">
        <f t="shared" si="10"/>
        <v>0</v>
      </c>
      <c r="U30" s="36">
        <f t="shared" si="10"/>
        <v>0</v>
      </c>
      <c r="V30" s="37" t="s">
        <v>10</v>
      </c>
      <c r="W30" s="38"/>
      <c r="X30" s="39"/>
      <c r="Y30" s="39"/>
      <c r="Z30" s="39"/>
      <c r="AA30" s="39"/>
      <c r="AB30" s="39"/>
      <c r="AC30" s="39"/>
    </row>
    <row r="31" spans="1:29" ht="16.5" customHeight="1">
      <c r="A31" s="296"/>
      <c r="B31" s="302">
        <f>SUM(B30:C30)</f>
        <v>1</v>
      </c>
      <c r="C31" s="303"/>
      <c r="D31" s="302">
        <f>SUM(D30:E30)</f>
        <v>1</v>
      </c>
      <c r="E31" s="303"/>
      <c r="F31" s="302">
        <f>SUM(F30:G30)</f>
        <v>1</v>
      </c>
      <c r="G31" s="303"/>
      <c r="H31" s="302">
        <f>SUM(H30:I30)</f>
        <v>2</v>
      </c>
      <c r="I31" s="303"/>
      <c r="J31" s="302">
        <f>SUM(J30:K30)</f>
        <v>0</v>
      </c>
      <c r="K31" s="303"/>
      <c r="L31" s="302">
        <f>SUM(L30:M30)</f>
        <v>1</v>
      </c>
      <c r="M31" s="303"/>
      <c r="N31" s="21"/>
      <c r="O31" s="28"/>
      <c r="P31" s="302">
        <f>SUM(P30:Q30)</f>
        <v>0</v>
      </c>
      <c r="Q31" s="303"/>
      <c r="R31" s="302">
        <f>SUM(R30:S30)</f>
        <v>0</v>
      </c>
      <c r="S31" s="303"/>
      <c r="T31" s="302">
        <f>SUM(T30:U30)</f>
        <v>0</v>
      </c>
      <c r="U31" s="303"/>
      <c r="V31" s="6" t="s">
        <v>14</v>
      </c>
      <c r="W31" s="11">
        <f>SUM(B31:U31)</f>
        <v>6</v>
      </c>
      <c r="X31" s="4"/>
      <c r="Y31" s="4"/>
      <c r="Z31" s="4"/>
      <c r="AA31" s="4"/>
      <c r="AB31" s="4"/>
      <c r="AC31" s="4"/>
    </row>
    <row r="32" spans="1:29" ht="16.5" customHeight="1">
      <c r="A32" s="299" t="s">
        <v>75</v>
      </c>
      <c r="B32" s="13">
        <v>1</v>
      </c>
      <c r="C32" s="14"/>
      <c r="D32" s="13"/>
      <c r="E32" s="14"/>
      <c r="F32" s="13"/>
      <c r="G32" s="14">
        <v>1</v>
      </c>
      <c r="H32" s="13"/>
      <c r="I32" s="14"/>
      <c r="J32" s="13">
        <v>1</v>
      </c>
      <c r="K32" s="14"/>
      <c r="L32" s="13"/>
      <c r="M32" s="14"/>
      <c r="N32" s="13"/>
      <c r="O32" s="14"/>
      <c r="P32" s="17"/>
      <c r="Q32" s="18"/>
      <c r="R32" s="13">
        <v>1</v>
      </c>
      <c r="S32" s="14"/>
      <c r="T32" s="13"/>
      <c r="U32" s="14">
        <v>1</v>
      </c>
      <c r="V32" s="5" t="s">
        <v>8</v>
      </c>
      <c r="W32" s="12"/>
      <c r="X32" s="4"/>
      <c r="Y32" s="4"/>
      <c r="Z32" s="4"/>
      <c r="AA32" s="4"/>
      <c r="AB32" s="4"/>
      <c r="AC32" s="4"/>
    </row>
    <row r="33" spans="1:29" ht="16.5" customHeight="1">
      <c r="A33" s="300"/>
      <c r="B33" s="15"/>
      <c r="C33" s="16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9"/>
      <c r="Q33" s="20"/>
      <c r="R33" s="15"/>
      <c r="S33" s="16"/>
      <c r="T33" s="15"/>
      <c r="U33" s="16"/>
      <c r="V33" s="5"/>
      <c r="W33" s="10"/>
      <c r="X33" s="4"/>
      <c r="Y33" s="4"/>
      <c r="Z33" s="4"/>
      <c r="AA33" s="4"/>
      <c r="AB33" s="4"/>
      <c r="AC33" s="4"/>
    </row>
    <row r="34" spans="1:29" s="40" customFormat="1" ht="16.5" customHeight="1">
      <c r="A34" s="300"/>
      <c r="B34" s="35">
        <f aca="true" t="shared" si="11" ref="B34:O34">SUM(B32:B33)</f>
        <v>1</v>
      </c>
      <c r="C34" s="36">
        <f t="shared" si="11"/>
        <v>0</v>
      </c>
      <c r="D34" s="35">
        <f t="shared" si="11"/>
        <v>0</v>
      </c>
      <c r="E34" s="36">
        <f t="shared" si="11"/>
        <v>0</v>
      </c>
      <c r="F34" s="35">
        <f t="shared" si="11"/>
        <v>0</v>
      </c>
      <c r="G34" s="36">
        <f t="shared" si="11"/>
        <v>1</v>
      </c>
      <c r="H34" s="35">
        <f t="shared" si="11"/>
        <v>0</v>
      </c>
      <c r="I34" s="36">
        <f t="shared" si="11"/>
        <v>0</v>
      </c>
      <c r="J34" s="35">
        <f t="shared" si="11"/>
        <v>1</v>
      </c>
      <c r="K34" s="36">
        <f t="shared" si="11"/>
        <v>0</v>
      </c>
      <c r="L34" s="35">
        <f t="shared" si="11"/>
        <v>0</v>
      </c>
      <c r="M34" s="36">
        <f t="shared" si="11"/>
        <v>0</v>
      </c>
      <c r="N34" s="35">
        <f t="shared" si="11"/>
        <v>0</v>
      </c>
      <c r="O34" s="36">
        <f t="shared" si="11"/>
        <v>0</v>
      </c>
      <c r="P34" s="33"/>
      <c r="Q34" s="34"/>
      <c r="R34" s="35">
        <f>SUM(R32:R33)</f>
        <v>1</v>
      </c>
      <c r="S34" s="36">
        <f>SUM(S32:S33)</f>
        <v>0</v>
      </c>
      <c r="T34" s="35">
        <f>SUM(T32:T33)</f>
        <v>0</v>
      </c>
      <c r="U34" s="36">
        <f>SUM(U32:U33)</f>
        <v>1</v>
      </c>
      <c r="V34" s="37" t="s">
        <v>10</v>
      </c>
      <c r="W34" s="38"/>
      <c r="X34" s="39"/>
      <c r="Y34" s="39"/>
      <c r="Z34" s="39"/>
      <c r="AA34" s="39"/>
      <c r="AB34" s="39"/>
      <c r="AC34" s="39"/>
    </row>
    <row r="35" spans="1:29" ht="16.5" customHeight="1">
      <c r="A35" s="301"/>
      <c r="B35" s="292">
        <f>SUM(B34:C34)</f>
        <v>1</v>
      </c>
      <c r="C35" s="293"/>
      <c r="D35" s="292">
        <f>SUM(D34:E34)</f>
        <v>0</v>
      </c>
      <c r="E35" s="293"/>
      <c r="F35" s="292">
        <f>SUM(F34:G34)</f>
        <v>1</v>
      </c>
      <c r="G35" s="293"/>
      <c r="H35" s="292">
        <f>SUM(H34:I34)</f>
        <v>0</v>
      </c>
      <c r="I35" s="293"/>
      <c r="J35" s="292">
        <f>SUM(J34:K34)</f>
        <v>1</v>
      </c>
      <c r="K35" s="293"/>
      <c r="L35" s="292">
        <f>SUM(L34:M34)</f>
        <v>0</v>
      </c>
      <c r="M35" s="293"/>
      <c r="N35" s="292">
        <f>SUM(N34:O34)</f>
        <v>0</v>
      </c>
      <c r="O35" s="293"/>
      <c r="P35" s="22"/>
      <c r="Q35" s="23"/>
      <c r="R35" s="302">
        <f>SUM(R34:S34)</f>
        <v>1</v>
      </c>
      <c r="S35" s="303"/>
      <c r="T35" s="302">
        <f>SUM(T34:U34)</f>
        <v>1</v>
      </c>
      <c r="U35" s="303"/>
      <c r="V35" s="6" t="s">
        <v>14</v>
      </c>
      <c r="W35" s="11">
        <f>SUM(B35:U35)</f>
        <v>5</v>
      </c>
      <c r="X35" s="4"/>
      <c r="Y35" s="4"/>
      <c r="Z35" s="4"/>
      <c r="AA35" s="4"/>
      <c r="AB35" s="4"/>
      <c r="AC35" s="4"/>
    </row>
    <row r="36" spans="1:29" ht="16.5" customHeight="1">
      <c r="A36" s="294" t="s">
        <v>56</v>
      </c>
      <c r="B36" s="13"/>
      <c r="C36" s="14"/>
      <c r="D36" s="13">
        <v>1</v>
      </c>
      <c r="E36" s="14"/>
      <c r="F36" s="13"/>
      <c r="G36" s="14"/>
      <c r="H36" s="13"/>
      <c r="I36" s="14">
        <v>1</v>
      </c>
      <c r="J36" s="13">
        <v>1</v>
      </c>
      <c r="K36" s="14"/>
      <c r="L36" s="13">
        <v>2</v>
      </c>
      <c r="M36" s="14"/>
      <c r="N36" s="13"/>
      <c r="O36" s="14"/>
      <c r="P36" s="13"/>
      <c r="Q36" s="14">
        <v>1</v>
      </c>
      <c r="R36" s="17"/>
      <c r="S36" s="18"/>
      <c r="T36" s="13"/>
      <c r="U36" s="14"/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295"/>
      <c r="B37" s="15"/>
      <c r="C37" s="16"/>
      <c r="D37" s="15"/>
      <c r="E37" s="16"/>
      <c r="F37" s="15"/>
      <c r="G37" s="16"/>
      <c r="H37" s="15">
        <v>1</v>
      </c>
      <c r="I37" s="16"/>
      <c r="J37" s="15"/>
      <c r="K37" s="16"/>
      <c r="L37" s="15"/>
      <c r="M37" s="16"/>
      <c r="N37" s="15"/>
      <c r="O37" s="16"/>
      <c r="P37" s="15"/>
      <c r="Q37" s="16"/>
      <c r="R37" s="19"/>
      <c r="S37" s="20"/>
      <c r="T37" s="15"/>
      <c r="U37" s="16"/>
      <c r="V37" s="5"/>
      <c r="W37" s="10"/>
      <c r="X37" s="4"/>
      <c r="Y37" s="4"/>
      <c r="Z37" s="4"/>
      <c r="AA37" s="4"/>
      <c r="AB37" s="4"/>
      <c r="AC37" s="4"/>
    </row>
    <row r="38" spans="1:29" s="40" customFormat="1" ht="16.5" customHeight="1">
      <c r="A38" s="295"/>
      <c r="B38" s="35">
        <f aca="true" t="shared" si="12" ref="B38:Q38">SUM(B36:B37)</f>
        <v>0</v>
      </c>
      <c r="C38" s="36">
        <f t="shared" si="12"/>
        <v>0</v>
      </c>
      <c r="D38" s="35">
        <f t="shared" si="12"/>
        <v>1</v>
      </c>
      <c r="E38" s="36">
        <f t="shared" si="12"/>
        <v>0</v>
      </c>
      <c r="F38" s="35">
        <f t="shared" si="12"/>
        <v>0</v>
      </c>
      <c r="G38" s="36">
        <f t="shared" si="12"/>
        <v>0</v>
      </c>
      <c r="H38" s="35">
        <f t="shared" si="12"/>
        <v>1</v>
      </c>
      <c r="I38" s="36">
        <f t="shared" si="12"/>
        <v>1</v>
      </c>
      <c r="J38" s="35">
        <f t="shared" si="12"/>
        <v>1</v>
      </c>
      <c r="K38" s="36">
        <f t="shared" si="12"/>
        <v>0</v>
      </c>
      <c r="L38" s="35">
        <f t="shared" si="12"/>
        <v>2</v>
      </c>
      <c r="M38" s="36">
        <f t="shared" si="12"/>
        <v>0</v>
      </c>
      <c r="N38" s="35">
        <f t="shared" si="12"/>
        <v>0</v>
      </c>
      <c r="O38" s="36">
        <f t="shared" si="12"/>
        <v>0</v>
      </c>
      <c r="P38" s="35">
        <f t="shared" si="12"/>
        <v>0</v>
      </c>
      <c r="Q38" s="36">
        <f t="shared" si="12"/>
        <v>1</v>
      </c>
      <c r="R38" s="33"/>
      <c r="S38" s="34"/>
      <c r="T38" s="35">
        <f>SUM(T36:T37)</f>
        <v>0</v>
      </c>
      <c r="U38" s="36">
        <f>SUM(U36:U37)</f>
        <v>0</v>
      </c>
      <c r="V38" s="37" t="s">
        <v>10</v>
      </c>
      <c r="W38" s="38"/>
      <c r="X38" s="39"/>
      <c r="Y38" s="39"/>
      <c r="Z38" s="39"/>
      <c r="AA38" s="39"/>
      <c r="AB38" s="39"/>
      <c r="AC38" s="39"/>
    </row>
    <row r="39" spans="1:29" ht="16.5" customHeight="1">
      <c r="A39" s="296"/>
      <c r="B39" s="292">
        <f>SUM(B38:C38)</f>
        <v>0</v>
      </c>
      <c r="C39" s="293"/>
      <c r="D39" s="292">
        <f>SUM(D38:E38)</f>
        <v>1</v>
      </c>
      <c r="E39" s="293"/>
      <c r="F39" s="292">
        <f>SUM(F38:G38)</f>
        <v>0</v>
      </c>
      <c r="G39" s="293"/>
      <c r="H39" s="292">
        <f>SUM(H38:I38)</f>
        <v>2</v>
      </c>
      <c r="I39" s="293"/>
      <c r="J39" s="292">
        <f>SUM(J38:K38)</f>
        <v>1</v>
      </c>
      <c r="K39" s="293"/>
      <c r="L39" s="292">
        <f>SUM(L38:M38)</f>
        <v>2</v>
      </c>
      <c r="M39" s="293"/>
      <c r="N39" s="292">
        <f>SUM(N38:O38)</f>
        <v>0</v>
      </c>
      <c r="O39" s="293"/>
      <c r="P39" s="302">
        <f>SUM(P38:Q38)</f>
        <v>1</v>
      </c>
      <c r="Q39" s="303"/>
      <c r="R39" s="22"/>
      <c r="S39" s="23"/>
      <c r="T39" s="302">
        <f>SUM(T38:U38)</f>
        <v>0</v>
      </c>
      <c r="U39" s="303"/>
      <c r="V39" s="6" t="s">
        <v>14</v>
      </c>
      <c r="W39" s="11">
        <f>SUM(B39:U39)</f>
        <v>7</v>
      </c>
      <c r="X39" s="4"/>
      <c r="Y39" s="4"/>
      <c r="Z39" s="4"/>
      <c r="AA39" s="4"/>
      <c r="AB39" s="4"/>
      <c r="AC39" s="4"/>
    </row>
    <row r="40" spans="1:29" ht="16.5" customHeight="1">
      <c r="A40" s="294" t="s">
        <v>68</v>
      </c>
      <c r="B40" s="13">
        <v>1</v>
      </c>
      <c r="C40" s="14"/>
      <c r="D40" s="13"/>
      <c r="E40" s="14">
        <v>2</v>
      </c>
      <c r="F40" s="13"/>
      <c r="G40" s="14"/>
      <c r="H40" s="13">
        <v>1</v>
      </c>
      <c r="I40" s="14"/>
      <c r="J40" s="13"/>
      <c r="K40" s="14"/>
      <c r="L40" s="13">
        <v>1</v>
      </c>
      <c r="M40" s="14"/>
      <c r="N40" s="13"/>
      <c r="O40" s="14"/>
      <c r="P40" s="13">
        <v>1</v>
      </c>
      <c r="Q40" s="14"/>
      <c r="R40" s="13"/>
      <c r="S40" s="14"/>
      <c r="T40" s="17"/>
      <c r="U40" s="18"/>
      <c r="V40" s="5" t="s">
        <v>8</v>
      </c>
      <c r="W40" s="12"/>
      <c r="X40" s="4"/>
      <c r="Y40" s="4"/>
      <c r="Z40" s="4"/>
      <c r="AA40" s="4"/>
      <c r="AB40" s="4"/>
      <c r="AC40" s="4"/>
    </row>
    <row r="41" spans="1:29" ht="16.5" customHeight="1">
      <c r="A41" s="295"/>
      <c r="B41" s="15"/>
      <c r="C41" s="16"/>
      <c r="D41" s="15"/>
      <c r="E41" s="16"/>
      <c r="F41" s="15"/>
      <c r="G41" s="16">
        <v>1</v>
      </c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9"/>
      <c r="U41" s="20"/>
      <c r="V41" s="5"/>
      <c r="W41" s="10"/>
      <c r="X41" s="4"/>
      <c r="Y41" s="4"/>
      <c r="Z41" s="4"/>
      <c r="AA41" s="4"/>
      <c r="AB41" s="4"/>
      <c r="AC41" s="4"/>
    </row>
    <row r="42" spans="1:29" s="40" customFormat="1" ht="16.5" customHeight="1">
      <c r="A42" s="295"/>
      <c r="B42" s="35">
        <f aca="true" t="shared" si="13" ref="B42:S42">SUM(B40:B41)</f>
        <v>1</v>
      </c>
      <c r="C42" s="36">
        <f t="shared" si="13"/>
        <v>0</v>
      </c>
      <c r="D42" s="35">
        <f t="shared" si="13"/>
        <v>0</v>
      </c>
      <c r="E42" s="36">
        <f t="shared" si="13"/>
        <v>2</v>
      </c>
      <c r="F42" s="35">
        <f t="shared" si="13"/>
        <v>0</v>
      </c>
      <c r="G42" s="36">
        <f t="shared" si="13"/>
        <v>1</v>
      </c>
      <c r="H42" s="35">
        <f t="shared" si="13"/>
        <v>1</v>
      </c>
      <c r="I42" s="36">
        <f t="shared" si="13"/>
        <v>0</v>
      </c>
      <c r="J42" s="35">
        <f t="shared" si="13"/>
        <v>0</v>
      </c>
      <c r="K42" s="36">
        <f t="shared" si="13"/>
        <v>0</v>
      </c>
      <c r="L42" s="35">
        <f t="shared" si="13"/>
        <v>1</v>
      </c>
      <c r="M42" s="36">
        <f t="shared" si="13"/>
        <v>0</v>
      </c>
      <c r="N42" s="35">
        <f t="shared" si="13"/>
        <v>0</v>
      </c>
      <c r="O42" s="36">
        <f t="shared" si="13"/>
        <v>0</v>
      </c>
      <c r="P42" s="35">
        <f t="shared" si="13"/>
        <v>1</v>
      </c>
      <c r="Q42" s="36">
        <f t="shared" si="13"/>
        <v>0</v>
      </c>
      <c r="R42" s="35">
        <f t="shared" si="13"/>
        <v>0</v>
      </c>
      <c r="S42" s="36">
        <f t="shared" si="13"/>
        <v>0</v>
      </c>
      <c r="T42" s="33"/>
      <c r="U42" s="34"/>
      <c r="V42" s="37" t="s">
        <v>10</v>
      </c>
      <c r="W42" s="38"/>
      <c r="X42" s="39"/>
      <c r="Y42" s="39"/>
      <c r="Z42" s="39"/>
      <c r="AA42" s="39"/>
      <c r="AB42" s="39"/>
      <c r="AC42" s="39"/>
    </row>
    <row r="43" spans="1:29" ht="16.5" customHeight="1">
      <c r="A43" s="296"/>
      <c r="B43" s="292">
        <f>SUM(B42:C42)</f>
        <v>1</v>
      </c>
      <c r="C43" s="293"/>
      <c r="D43" s="292">
        <f>SUM(D42:E42)</f>
        <v>2</v>
      </c>
      <c r="E43" s="293"/>
      <c r="F43" s="292">
        <f>SUM(F42:G42)</f>
        <v>1</v>
      </c>
      <c r="G43" s="293"/>
      <c r="H43" s="292">
        <f>SUM(H42:I42)</f>
        <v>1</v>
      </c>
      <c r="I43" s="293"/>
      <c r="J43" s="292">
        <f>SUM(J42:K42)</f>
        <v>0</v>
      </c>
      <c r="K43" s="293"/>
      <c r="L43" s="292">
        <f>SUM(L42:M42)</f>
        <v>1</v>
      </c>
      <c r="M43" s="293"/>
      <c r="N43" s="292">
        <f>SUM(N42:O42)</f>
        <v>0</v>
      </c>
      <c r="O43" s="293"/>
      <c r="P43" s="302">
        <f>SUM(P42:Q42)</f>
        <v>1</v>
      </c>
      <c r="Q43" s="303"/>
      <c r="R43" s="302">
        <f>SUM(R42:S42)</f>
        <v>0</v>
      </c>
      <c r="S43" s="303"/>
      <c r="T43" s="22"/>
      <c r="U43" s="23"/>
      <c r="V43" s="6" t="s">
        <v>14</v>
      </c>
      <c r="W43" s="11">
        <f>SUM(B43:U43)</f>
        <v>7</v>
      </c>
      <c r="X43" s="4"/>
      <c r="Y43" s="4"/>
      <c r="Z43" s="4"/>
      <c r="AA43" s="4"/>
      <c r="AB43" s="4"/>
      <c r="AC43" s="4"/>
    </row>
    <row r="44" spans="1:29" ht="16.5" customHeight="1">
      <c r="A44" s="32" t="s">
        <v>8</v>
      </c>
      <c r="B44" s="26">
        <f aca="true" t="shared" si="14" ref="B44:U44">SUM(B4,B8,B12,B16,B20,B24,B28,B32,B36,B40)</f>
        <v>3</v>
      </c>
      <c r="C44" s="27">
        <f t="shared" si="14"/>
        <v>2</v>
      </c>
      <c r="D44" s="26">
        <f t="shared" si="14"/>
        <v>3</v>
      </c>
      <c r="E44" s="27">
        <f t="shared" si="14"/>
        <v>2</v>
      </c>
      <c r="F44" s="26">
        <f t="shared" si="14"/>
        <v>2</v>
      </c>
      <c r="G44" s="27">
        <f t="shared" si="14"/>
        <v>6</v>
      </c>
      <c r="H44" s="26">
        <f t="shared" si="14"/>
        <v>4</v>
      </c>
      <c r="I44" s="27">
        <f t="shared" si="14"/>
        <v>3</v>
      </c>
      <c r="J44" s="26">
        <f t="shared" si="14"/>
        <v>4</v>
      </c>
      <c r="K44" s="27">
        <f t="shared" si="14"/>
        <v>2</v>
      </c>
      <c r="L44" s="26">
        <f t="shared" si="14"/>
        <v>8</v>
      </c>
      <c r="M44" s="27">
        <f t="shared" si="14"/>
        <v>4</v>
      </c>
      <c r="N44" s="26">
        <f t="shared" si="14"/>
        <v>2</v>
      </c>
      <c r="O44" s="27">
        <f t="shared" si="14"/>
        <v>2</v>
      </c>
      <c r="P44" s="26">
        <f t="shared" si="14"/>
        <v>2</v>
      </c>
      <c r="Q44" s="27">
        <f t="shared" si="14"/>
        <v>3</v>
      </c>
      <c r="R44" s="26">
        <f t="shared" si="14"/>
        <v>2</v>
      </c>
      <c r="S44" s="27">
        <f t="shared" si="14"/>
        <v>4</v>
      </c>
      <c r="T44" s="26">
        <f t="shared" si="14"/>
        <v>2</v>
      </c>
      <c r="U44" s="27">
        <f t="shared" si="14"/>
        <v>4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2" t="s">
        <v>9</v>
      </c>
      <c r="B45" s="29">
        <f aca="true" t="shared" si="15" ref="B45:U45">SUM(B5,B9,B13,B17,B21,B25,B29,B33,B37,B41)</f>
        <v>1</v>
      </c>
      <c r="C45" s="25">
        <f t="shared" si="15"/>
        <v>0</v>
      </c>
      <c r="D45" s="29">
        <f t="shared" si="15"/>
        <v>2</v>
      </c>
      <c r="E45" s="25">
        <f t="shared" si="15"/>
        <v>0</v>
      </c>
      <c r="F45" s="29">
        <f t="shared" si="15"/>
        <v>0</v>
      </c>
      <c r="G45" s="25">
        <f t="shared" si="15"/>
        <v>3</v>
      </c>
      <c r="H45" s="29">
        <f t="shared" si="15"/>
        <v>1</v>
      </c>
      <c r="I45" s="25">
        <f t="shared" si="15"/>
        <v>1</v>
      </c>
      <c r="J45" s="29">
        <f t="shared" si="15"/>
        <v>2</v>
      </c>
      <c r="K45" s="25">
        <f t="shared" si="15"/>
        <v>0</v>
      </c>
      <c r="L45" s="29">
        <f t="shared" si="15"/>
        <v>1</v>
      </c>
      <c r="M45" s="25">
        <f t="shared" si="15"/>
        <v>1</v>
      </c>
      <c r="N45" s="29">
        <f t="shared" si="15"/>
        <v>0</v>
      </c>
      <c r="O45" s="25">
        <f t="shared" si="15"/>
        <v>2</v>
      </c>
      <c r="P45" s="29">
        <f t="shared" si="15"/>
        <v>0</v>
      </c>
      <c r="Q45" s="25">
        <f t="shared" si="15"/>
        <v>0</v>
      </c>
      <c r="R45" s="29">
        <f t="shared" si="15"/>
        <v>0</v>
      </c>
      <c r="S45" s="25">
        <f t="shared" si="15"/>
        <v>1</v>
      </c>
      <c r="T45" s="29">
        <f t="shared" si="15"/>
        <v>1</v>
      </c>
      <c r="U45" s="25">
        <f t="shared" si="15"/>
        <v>0</v>
      </c>
      <c r="V45" s="3"/>
      <c r="W45" s="8"/>
      <c r="X45" s="4"/>
      <c r="Y45" s="4"/>
      <c r="Z45" s="4"/>
      <c r="AA45" s="4"/>
      <c r="AB45" s="4"/>
      <c r="AC45" s="4"/>
    </row>
    <row r="46" spans="1:29" s="40" customFormat="1" ht="16.5" customHeight="1">
      <c r="A46" s="297" t="s">
        <v>10</v>
      </c>
      <c r="B46" s="43">
        <f aca="true" t="shared" si="16" ref="B46:U46">SUM(B6,B10,B14,B18,B22,B26,B30,B34,B38,B42)</f>
        <v>4</v>
      </c>
      <c r="C46" s="44">
        <f t="shared" si="16"/>
        <v>2</v>
      </c>
      <c r="D46" s="43">
        <f t="shared" si="16"/>
        <v>5</v>
      </c>
      <c r="E46" s="44">
        <f t="shared" si="16"/>
        <v>2</v>
      </c>
      <c r="F46" s="43">
        <f t="shared" si="16"/>
        <v>2</v>
      </c>
      <c r="G46" s="44">
        <f t="shared" si="16"/>
        <v>9</v>
      </c>
      <c r="H46" s="43">
        <f t="shared" si="16"/>
        <v>5</v>
      </c>
      <c r="I46" s="44">
        <f t="shared" si="16"/>
        <v>4</v>
      </c>
      <c r="J46" s="43">
        <f t="shared" si="16"/>
        <v>6</v>
      </c>
      <c r="K46" s="44">
        <f t="shared" si="16"/>
        <v>2</v>
      </c>
      <c r="L46" s="43">
        <f t="shared" si="16"/>
        <v>9</v>
      </c>
      <c r="M46" s="44">
        <f t="shared" si="16"/>
        <v>5</v>
      </c>
      <c r="N46" s="43">
        <f t="shared" si="16"/>
        <v>2</v>
      </c>
      <c r="O46" s="44">
        <f t="shared" si="16"/>
        <v>4</v>
      </c>
      <c r="P46" s="43">
        <f t="shared" si="16"/>
        <v>2</v>
      </c>
      <c r="Q46" s="44">
        <f t="shared" si="16"/>
        <v>3</v>
      </c>
      <c r="R46" s="43">
        <f t="shared" si="16"/>
        <v>2</v>
      </c>
      <c r="S46" s="44">
        <f t="shared" si="16"/>
        <v>5</v>
      </c>
      <c r="T46" s="43">
        <f t="shared" si="16"/>
        <v>3</v>
      </c>
      <c r="U46" s="44">
        <f t="shared" si="16"/>
        <v>4</v>
      </c>
      <c r="V46" s="45"/>
      <c r="W46" s="46">
        <f>(W7+W11+W15+W19+W23+W27+W31+W35+W39+W43)/2</f>
        <v>40</v>
      </c>
      <c r="X46" s="39"/>
      <c r="Y46" s="39"/>
      <c r="Z46" s="39"/>
      <c r="AA46" s="39"/>
      <c r="AB46" s="39"/>
      <c r="AC46" s="39"/>
    </row>
    <row r="47" spans="1:29" ht="16.5" customHeight="1">
      <c r="A47" s="298"/>
      <c r="B47" s="76" t="s">
        <v>42</v>
      </c>
      <c r="C47" s="77" t="s">
        <v>59</v>
      </c>
      <c r="D47" s="76" t="s">
        <v>42</v>
      </c>
      <c r="E47" s="77" t="s">
        <v>59</v>
      </c>
      <c r="F47" s="76" t="s">
        <v>42</v>
      </c>
      <c r="G47" s="77" t="s">
        <v>59</v>
      </c>
      <c r="H47" s="76" t="s">
        <v>42</v>
      </c>
      <c r="I47" s="77" t="s">
        <v>59</v>
      </c>
      <c r="J47" s="76" t="s">
        <v>42</v>
      </c>
      <c r="K47" s="77" t="s">
        <v>59</v>
      </c>
      <c r="L47" s="76" t="s">
        <v>42</v>
      </c>
      <c r="M47" s="77" t="s">
        <v>59</v>
      </c>
      <c r="N47" s="76" t="s">
        <v>42</v>
      </c>
      <c r="O47" s="77" t="s">
        <v>59</v>
      </c>
      <c r="P47" s="76" t="s">
        <v>42</v>
      </c>
      <c r="Q47" s="77" t="s">
        <v>59</v>
      </c>
      <c r="R47" s="76" t="s">
        <v>42</v>
      </c>
      <c r="S47" s="77" t="s">
        <v>59</v>
      </c>
      <c r="T47" s="76" t="s">
        <v>42</v>
      </c>
      <c r="U47" s="77" t="s">
        <v>59</v>
      </c>
      <c r="V47" s="3"/>
      <c r="W47" s="8"/>
      <c r="X47" s="4"/>
      <c r="Y47" s="4"/>
      <c r="Z47" s="4"/>
      <c r="AA47" s="4"/>
      <c r="AB47" s="4"/>
      <c r="AC47" s="4"/>
    </row>
    <row r="48" spans="1:29" ht="91.5" customHeight="1">
      <c r="A48" s="1" t="s">
        <v>0</v>
      </c>
      <c r="B48" s="290" t="s">
        <v>51</v>
      </c>
      <c r="C48" s="291"/>
      <c r="D48" s="290" t="s">
        <v>55</v>
      </c>
      <c r="E48" s="291"/>
      <c r="F48" s="290" t="s">
        <v>19</v>
      </c>
      <c r="G48" s="291"/>
      <c r="H48" s="290" t="s">
        <v>7</v>
      </c>
      <c r="I48" s="291"/>
      <c r="J48" s="290" t="s">
        <v>1</v>
      </c>
      <c r="K48" s="291"/>
      <c r="L48" s="290" t="s">
        <v>13</v>
      </c>
      <c r="M48" s="291"/>
      <c r="N48" s="290" t="s">
        <v>3</v>
      </c>
      <c r="O48" s="291"/>
      <c r="P48" s="290" t="s">
        <v>75</v>
      </c>
      <c r="Q48" s="291"/>
      <c r="R48" s="290" t="s">
        <v>56</v>
      </c>
      <c r="S48" s="291"/>
      <c r="T48" s="290" t="s">
        <v>67</v>
      </c>
      <c r="U48" s="291"/>
      <c r="V48" s="5"/>
      <c r="W48" s="2" t="s">
        <v>11</v>
      </c>
      <c r="X48" s="4"/>
      <c r="Y48" s="4"/>
      <c r="Z48" s="4"/>
      <c r="AA48" s="4"/>
      <c r="AB48" s="4"/>
      <c r="AC48" s="4"/>
    </row>
    <row r="54" ht="14.25">
      <c r="A54" s="80" t="s">
        <v>70</v>
      </c>
    </row>
    <row r="55" ht="14.25">
      <c r="A55" s="80" t="s">
        <v>69</v>
      </c>
    </row>
  </sheetData>
  <mergeCells count="121">
    <mergeCell ref="T31:U31"/>
    <mergeCell ref="D43:E43"/>
    <mergeCell ref="F43:G43"/>
    <mergeCell ref="N43:O43"/>
    <mergeCell ref="D35:E35"/>
    <mergeCell ref="F35:G35"/>
    <mergeCell ref="H31:I31"/>
    <mergeCell ref="J31:K31"/>
    <mergeCell ref="H43:I43"/>
    <mergeCell ref="J43:K43"/>
    <mergeCell ref="T1:U1"/>
    <mergeCell ref="T7:U7"/>
    <mergeCell ref="T11:U11"/>
    <mergeCell ref="T15:U15"/>
    <mergeCell ref="T19:U19"/>
    <mergeCell ref="T23:U23"/>
    <mergeCell ref="T27:U27"/>
    <mergeCell ref="A8:A11"/>
    <mergeCell ref="A12:A15"/>
    <mergeCell ref="B15:C15"/>
    <mergeCell ref="A16:A19"/>
    <mergeCell ref="F11:G11"/>
    <mergeCell ref="N23:O23"/>
    <mergeCell ref="N19:O19"/>
    <mergeCell ref="B1:C1"/>
    <mergeCell ref="A46:A47"/>
    <mergeCell ref="A24:A27"/>
    <mergeCell ref="A28:A31"/>
    <mergeCell ref="A32:A35"/>
    <mergeCell ref="A36:A39"/>
    <mergeCell ref="A40:A43"/>
    <mergeCell ref="A4:A7"/>
    <mergeCell ref="B11:C11"/>
    <mergeCell ref="D1:E1"/>
    <mergeCell ref="D19:E19"/>
    <mergeCell ref="D7:E7"/>
    <mergeCell ref="D15:E15"/>
    <mergeCell ref="H1:I1"/>
    <mergeCell ref="H7:I7"/>
    <mergeCell ref="H15:I15"/>
    <mergeCell ref="H23:I23"/>
    <mergeCell ref="H11:I11"/>
    <mergeCell ref="F1:G1"/>
    <mergeCell ref="F7:G7"/>
    <mergeCell ref="B48:C48"/>
    <mergeCell ref="D48:E48"/>
    <mergeCell ref="F48:G48"/>
    <mergeCell ref="B31:C31"/>
    <mergeCell ref="F19:G19"/>
    <mergeCell ref="B19:C19"/>
    <mergeCell ref="F27:G27"/>
    <mergeCell ref="D27:E27"/>
    <mergeCell ref="L48:M48"/>
    <mergeCell ref="N48:O48"/>
    <mergeCell ref="J48:K48"/>
    <mergeCell ref="H48:I48"/>
    <mergeCell ref="L43:M43"/>
    <mergeCell ref="A20:A23"/>
    <mergeCell ref="B23:C23"/>
    <mergeCell ref="D23:E23"/>
    <mergeCell ref="F23:G23"/>
    <mergeCell ref="L23:M23"/>
    <mergeCell ref="F31:G31"/>
    <mergeCell ref="D31:E31"/>
    <mergeCell ref="B27:C27"/>
    <mergeCell ref="B43:C43"/>
    <mergeCell ref="J1:K1"/>
    <mergeCell ref="N1:O1"/>
    <mergeCell ref="N7:O7"/>
    <mergeCell ref="N15:O15"/>
    <mergeCell ref="J7:K7"/>
    <mergeCell ref="J11:K11"/>
    <mergeCell ref="J15:K15"/>
    <mergeCell ref="L7:M7"/>
    <mergeCell ref="L11:M11"/>
    <mergeCell ref="L15:M15"/>
    <mergeCell ref="J19:K19"/>
    <mergeCell ref="L19:M19"/>
    <mergeCell ref="H35:I35"/>
    <mergeCell ref="J35:K35"/>
    <mergeCell ref="H27:I27"/>
    <mergeCell ref="J27:K27"/>
    <mergeCell ref="P1:Q1"/>
    <mergeCell ref="P7:Q7"/>
    <mergeCell ref="L35:M35"/>
    <mergeCell ref="N35:O35"/>
    <mergeCell ref="L31:M31"/>
    <mergeCell ref="N11:O11"/>
    <mergeCell ref="L1:M1"/>
    <mergeCell ref="P23:Q23"/>
    <mergeCell ref="P19:Q19"/>
    <mergeCell ref="P11:Q11"/>
    <mergeCell ref="P15:Q15"/>
    <mergeCell ref="P48:Q48"/>
    <mergeCell ref="P27:Q27"/>
    <mergeCell ref="P31:Q31"/>
    <mergeCell ref="P43:Q43"/>
    <mergeCell ref="N27:O27"/>
    <mergeCell ref="N39:O39"/>
    <mergeCell ref="P39:Q39"/>
    <mergeCell ref="B39:C39"/>
    <mergeCell ref="D39:E39"/>
    <mergeCell ref="F39:G39"/>
    <mergeCell ref="H39:I39"/>
    <mergeCell ref="J39:K39"/>
    <mergeCell ref="L39:M39"/>
    <mergeCell ref="B35:C35"/>
    <mergeCell ref="R1:S1"/>
    <mergeCell ref="R7:S7"/>
    <mergeCell ref="R11:S11"/>
    <mergeCell ref="R15:S15"/>
    <mergeCell ref="R19:S19"/>
    <mergeCell ref="R23:S23"/>
    <mergeCell ref="R27:S27"/>
    <mergeCell ref="R31:S31"/>
    <mergeCell ref="R35:S35"/>
    <mergeCell ref="R48:S48"/>
    <mergeCell ref="T35:U35"/>
    <mergeCell ref="T48:U48"/>
    <mergeCell ref="R43:S43"/>
    <mergeCell ref="T39:U39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2"/>
  <dimension ref="A1:AC55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1" width="4.28125" style="0" customWidth="1"/>
    <col min="22" max="22" width="15.421875" style="0" customWidth="1"/>
    <col min="23" max="23" width="14.8515625" style="0" bestFit="1" customWidth="1"/>
  </cols>
  <sheetData>
    <row r="1" spans="1:29" ht="91.5" customHeight="1">
      <c r="A1" s="1" t="s">
        <v>0</v>
      </c>
      <c r="B1" s="290" t="s">
        <v>51</v>
      </c>
      <c r="C1" s="291"/>
      <c r="D1" s="290" t="s">
        <v>55</v>
      </c>
      <c r="E1" s="291"/>
      <c r="F1" s="290" t="s">
        <v>6</v>
      </c>
      <c r="G1" s="291"/>
      <c r="H1" s="290" t="s">
        <v>7</v>
      </c>
      <c r="I1" s="291"/>
      <c r="J1" s="290" t="s">
        <v>1</v>
      </c>
      <c r="K1" s="291"/>
      <c r="L1" s="290" t="s">
        <v>13</v>
      </c>
      <c r="M1" s="291"/>
      <c r="N1" s="290" t="s">
        <v>3</v>
      </c>
      <c r="O1" s="291"/>
      <c r="P1" s="290" t="s">
        <v>73</v>
      </c>
      <c r="Q1" s="291"/>
      <c r="R1" s="290" t="s">
        <v>56</v>
      </c>
      <c r="S1" s="291"/>
      <c r="T1" s="290" t="s">
        <v>67</v>
      </c>
      <c r="U1" s="291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76" t="s">
        <v>59</v>
      </c>
      <c r="Q3" s="77" t="s">
        <v>42</v>
      </c>
      <c r="R3" s="76" t="s">
        <v>59</v>
      </c>
      <c r="S3" s="77" t="s">
        <v>42</v>
      </c>
      <c r="T3" s="76" t="s">
        <v>59</v>
      </c>
      <c r="U3" s="7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294" t="s">
        <v>51</v>
      </c>
      <c r="B4" s="17"/>
      <c r="C4" s="18"/>
      <c r="D4" s="13"/>
      <c r="E4" s="14"/>
      <c r="F4" s="13"/>
      <c r="G4" s="14"/>
      <c r="H4" s="13"/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3"/>
      <c r="U4" s="14"/>
      <c r="V4" s="5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295"/>
      <c r="B5" s="19"/>
      <c r="C5" s="20"/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5"/>
      <c r="W5" s="10"/>
      <c r="X5" s="4"/>
      <c r="Y5" s="4"/>
      <c r="Z5" s="4"/>
      <c r="AA5" s="4"/>
      <c r="AB5" s="4"/>
      <c r="AC5" s="4"/>
    </row>
    <row r="6" spans="1:29" s="40" customFormat="1" ht="16.5" customHeight="1">
      <c r="A6" s="295"/>
      <c r="B6" s="33"/>
      <c r="C6" s="34"/>
      <c r="D6" s="35">
        <f aca="true" t="shared" si="0" ref="D6:U6">SUM(D4:D5)</f>
        <v>0</v>
      </c>
      <c r="E6" s="36">
        <f t="shared" si="0"/>
        <v>0</v>
      </c>
      <c r="F6" s="35">
        <f t="shared" si="0"/>
        <v>0</v>
      </c>
      <c r="G6" s="36">
        <f t="shared" si="0"/>
        <v>0</v>
      </c>
      <c r="H6" s="35">
        <f t="shared" si="0"/>
        <v>0</v>
      </c>
      <c r="I6" s="36">
        <f t="shared" si="0"/>
        <v>0</v>
      </c>
      <c r="J6" s="35">
        <f t="shared" si="0"/>
        <v>0</v>
      </c>
      <c r="K6" s="36">
        <f t="shared" si="0"/>
        <v>0</v>
      </c>
      <c r="L6" s="35">
        <f t="shared" si="0"/>
        <v>0</v>
      </c>
      <c r="M6" s="36">
        <f t="shared" si="0"/>
        <v>0</v>
      </c>
      <c r="N6" s="35">
        <f t="shared" si="0"/>
        <v>0</v>
      </c>
      <c r="O6" s="36">
        <f t="shared" si="0"/>
        <v>0</v>
      </c>
      <c r="P6" s="35">
        <f t="shared" si="0"/>
        <v>0</v>
      </c>
      <c r="Q6" s="36">
        <f t="shared" si="0"/>
        <v>0</v>
      </c>
      <c r="R6" s="35">
        <f t="shared" si="0"/>
        <v>0</v>
      </c>
      <c r="S6" s="36">
        <f t="shared" si="0"/>
        <v>0</v>
      </c>
      <c r="T6" s="35">
        <f t="shared" si="0"/>
        <v>0</v>
      </c>
      <c r="U6" s="36">
        <f t="shared" si="0"/>
        <v>0</v>
      </c>
      <c r="V6" s="37" t="s">
        <v>10</v>
      </c>
      <c r="W6" s="38"/>
      <c r="X6" s="39"/>
      <c r="Y6" s="39"/>
      <c r="Z6" s="39"/>
      <c r="AA6" s="39"/>
      <c r="AB6" s="39"/>
      <c r="AC6" s="39"/>
    </row>
    <row r="7" spans="1:29" ht="16.5" customHeight="1">
      <c r="A7" s="296"/>
      <c r="B7" s="22"/>
      <c r="C7" s="23"/>
      <c r="D7" s="292">
        <f>SUM(D6:E6)</f>
        <v>0</v>
      </c>
      <c r="E7" s="293"/>
      <c r="F7" s="292">
        <f>SUM(F6:G6)</f>
        <v>0</v>
      </c>
      <c r="G7" s="293"/>
      <c r="H7" s="292">
        <f>SUM(H6:I6)</f>
        <v>0</v>
      </c>
      <c r="I7" s="293"/>
      <c r="J7" s="292">
        <f>SUM(J6:K6)</f>
        <v>0</v>
      </c>
      <c r="K7" s="293"/>
      <c r="L7" s="292">
        <f>SUM(L6:M6)</f>
        <v>0</v>
      </c>
      <c r="M7" s="293"/>
      <c r="N7" s="292">
        <f>SUM(N6:O6)</f>
        <v>0</v>
      </c>
      <c r="O7" s="293"/>
      <c r="P7" s="292">
        <f>SUM(P6:Q6)</f>
        <v>0</v>
      </c>
      <c r="Q7" s="293"/>
      <c r="R7" s="292">
        <f>SUM(R6:S6)</f>
        <v>0</v>
      </c>
      <c r="S7" s="293"/>
      <c r="T7" s="292">
        <f>SUM(T6:U6)</f>
        <v>0</v>
      </c>
      <c r="U7" s="293"/>
      <c r="V7" s="6" t="s">
        <v>14</v>
      </c>
      <c r="W7" s="11">
        <f>SUM(B7:U7)</f>
        <v>0</v>
      </c>
      <c r="X7" s="4"/>
      <c r="Y7" s="4"/>
      <c r="Z7" s="4"/>
      <c r="AA7" s="4"/>
      <c r="AB7" s="4"/>
      <c r="AC7" s="4"/>
    </row>
    <row r="8" spans="1:29" ht="16.5" customHeight="1">
      <c r="A8" s="294" t="s">
        <v>55</v>
      </c>
      <c r="B8" s="13"/>
      <c r="C8" s="14"/>
      <c r="D8" s="17"/>
      <c r="E8" s="18"/>
      <c r="F8" s="13"/>
      <c r="G8" s="14"/>
      <c r="H8" s="13"/>
      <c r="I8" s="14"/>
      <c r="J8" s="13"/>
      <c r="K8" s="14"/>
      <c r="L8" s="13">
        <v>1</v>
      </c>
      <c r="M8" s="14"/>
      <c r="N8" s="13"/>
      <c r="O8" s="14"/>
      <c r="P8" s="13"/>
      <c r="Q8" s="14"/>
      <c r="R8" s="13"/>
      <c r="S8" s="14">
        <v>1</v>
      </c>
      <c r="T8" s="13">
        <v>3</v>
      </c>
      <c r="U8" s="14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295"/>
      <c r="B9" s="15"/>
      <c r="C9" s="16"/>
      <c r="D9" s="19"/>
      <c r="E9" s="20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T9" s="15">
        <v>1</v>
      </c>
      <c r="U9" s="16"/>
      <c r="V9" s="5"/>
      <c r="W9" s="10"/>
      <c r="X9" s="4"/>
      <c r="Y9" s="4"/>
      <c r="Z9" s="4"/>
      <c r="AA9" s="4"/>
      <c r="AB9" s="4"/>
      <c r="AC9" s="4"/>
    </row>
    <row r="10" spans="1:29" s="40" customFormat="1" ht="16.5" customHeight="1">
      <c r="A10" s="295"/>
      <c r="B10" s="35">
        <f>SUM(B8:B9)</f>
        <v>0</v>
      </c>
      <c r="C10" s="36">
        <f>SUM(C8:C9)</f>
        <v>0</v>
      </c>
      <c r="D10" s="33"/>
      <c r="E10" s="34"/>
      <c r="F10" s="35">
        <f aca="true" t="shared" si="1" ref="F10:U10">SUM(F8:F9)</f>
        <v>0</v>
      </c>
      <c r="G10" s="36">
        <f t="shared" si="1"/>
        <v>0</v>
      </c>
      <c r="H10" s="35">
        <f t="shared" si="1"/>
        <v>0</v>
      </c>
      <c r="I10" s="36">
        <f t="shared" si="1"/>
        <v>0</v>
      </c>
      <c r="J10" s="35">
        <f t="shared" si="1"/>
        <v>0</v>
      </c>
      <c r="K10" s="36">
        <f t="shared" si="1"/>
        <v>0</v>
      </c>
      <c r="L10" s="35">
        <f t="shared" si="1"/>
        <v>1</v>
      </c>
      <c r="M10" s="36">
        <f t="shared" si="1"/>
        <v>0</v>
      </c>
      <c r="N10" s="35">
        <f t="shared" si="1"/>
        <v>0</v>
      </c>
      <c r="O10" s="36">
        <f t="shared" si="1"/>
        <v>0</v>
      </c>
      <c r="P10" s="35">
        <f t="shared" si="1"/>
        <v>0</v>
      </c>
      <c r="Q10" s="36">
        <f t="shared" si="1"/>
        <v>0</v>
      </c>
      <c r="R10" s="35">
        <f t="shared" si="1"/>
        <v>0</v>
      </c>
      <c r="S10" s="36">
        <f t="shared" si="1"/>
        <v>1</v>
      </c>
      <c r="T10" s="35">
        <f t="shared" si="1"/>
        <v>4</v>
      </c>
      <c r="U10" s="36">
        <f t="shared" si="1"/>
        <v>0</v>
      </c>
      <c r="V10" s="37" t="s">
        <v>10</v>
      </c>
      <c r="W10" s="38"/>
      <c r="X10" s="39"/>
      <c r="Y10" s="39"/>
      <c r="Z10" s="39"/>
      <c r="AA10" s="39"/>
      <c r="AB10" s="39"/>
      <c r="AC10" s="39"/>
    </row>
    <row r="11" spans="1:29" ht="16.5" customHeight="1">
      <c r="A11" s="296"/>
      <c r="B11" s="292">
        <f>SUM(B10:C10)</f>
        <v>0</v>
      </c>
      <c r="C11" s="293"/>
      <c r="D11" s="22"/>
      <c r="E11" s="23"/>
      <c r="F11" s="292">
        <f>SUM(F10:G10)</f>
        <v>0</v>
      </c>
      <c r="G11" s="293"/>
      <c r="H11" s="292">
        <f>SUM(H10:I10)</f>
        <v>0</v>
      </c>
      <c r="I11" s="293"/>
      <c r="J11" s="292">
        <f>SUM(J10:K10)</f>
        <v>0</v>
      </c>
      <c r="K11" s="293"/>
      <c r="L11" s="292">
        <f>SUM(L10:M10)</f>
        <v>1</v>
      </c>
      <c r="M11" s="293"/>
      <c r="N11" s="292">
        <f>SUM(N10:O10)</f>
        <v>0</v>
      </c>
      <c r="O11" s="293"/>
      <c r="P11" s="292">
        <f>SUM(P10:Q10)</f>
        <v>0</v>
      </c>
      <c r="Q11" s="293"/>
      <c r="R11" s="292">
        <f>SUM(R10:S10)</f>
        <v>1</v>
      </c>
      <c r="S11" s="293"/>
      <c r="T11" s="292">
        <f>SUM(T10:U10)</f>
        <v>4</v>
      </c>
      <c r="U11" s="293"/>
      <c r="V11" s="6" t="s">
        <v>14</v>
      </c>
      <c r="W11" s="11">
        <f>SUM(B11:U11)</f>
        <v>6</v>
      </c>
      <c r="X11" s="4"/>
      <c r="Y11" s="4"/>
      <c r="Z11" s="4"/>
      <c r="AA11" s="4"/>
      <c r="AB11" s="4"/>
      <c r="AC11" s="4"/>
    </row>
    <row r="12" spans="1:29" ht="16.5" customHeight="1">
      <c r="A12" s="294" t="s">
        <v>6</v>
      </c>
      <c r="B12" s="13"/>
      <c r="C12" s="14"/>
      <c r="D12" s="13"/>
      <c r="E12" s="14"/>
      <c r="F12" s="17"/>
      <c r="G12" s="18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>
        <v>1</v>
      </c>
      <c r="T12" s="13"/>
      <c r="U12" s="14"/>
      <c r="V12" s="5" t="s">
        <v>8</v>
      </c>
      <c r="W12" s="12"/>
      <c r="X12" s="4"/>
      <c r="Y12" s="4"/>
      <c r="Z12" s="4"/>
      <c r="AA12" s="4"/>
      <c r="AB12" s="4"/>
      <c r="AC12" s="4"/>
    </row>
    <row r="13" spans="1:29" ht="16.5" customHeight="1">
      <c r="A13" s="295"/>
      <c r="B13" s="15"/>
      <c r="C13" s="16"/>
      <c r="D13" s="15"/>
      <c r="E13" s="16"/>
      <c r="F13" s="19"/>
      <c r="G13" s="20"/>
      <c r="H13" s="15"/>
      <c r="I13" s="16"/>
      <c r="J13" s="15">
        <v>1</v>
      </c>
      <c r="K13" s="16"/>
      <c r="L13" s="15"/>
      <c r="M13" s="16"/>
      <c r="N13" s="15"/>
      <c r="O13" s="16"/>
      <c r="P13" s="15">
        <v>1</v>
      </c>
      <c r="Q13" s="16"/>
      <c r="R13" s="15"/>
      <c r="S13" s="16"/>
      <c r="T13" s="15"/>
      <c r="U13" s="16"/>
      <c r="V13" s="5"/>
      <c r="W13" s="10"/>
      <c r="X13" s="4"/>
      <c r="Y13" s="4"/>
      <c r="Z13" s="4"/>
      <c r="AA13" s="4"/>
      <c r="AB13" s="4"/>
      <c r="AC13" s="4"/>
    </row>
    <row r="14" spans="1:29" s="40" customFormat="1" ht="16.5" customHeight="1">
      <c r="A14" s="295"/>
      <c r="B14" s="35">
        <f>SUM(B12:B13)</f>
        <v>0</v>
      </c>
      <c r="C14" s="36">
        <f>SUM(C12:C13)</f>
        <v>0</v>
      </c>
      <c r="D14" s="35">
        <f>SUM(D12:D13)</f>
        <v>0</v>
      </c>
      <c r="E14" s="36">
        <f>SUM(E12:E13)</f>
        <v>0</v>
      </c>
      <c r="F14" s="33"/>
      <c r="G14" s="34"/>
      <c r="H14" s="35">
        <f aca="true" t="shared" si="2" ref="H14:U14">SUM(H12:H13)</f>
        <v>0</v>
      </c>
      <c r="I14" s="36">
        <f t="shared" si="2"/>
        <v>0</v>
      </c>
      <c r="J14" s="35">
        <f t="shared" si="2"/>
        <v>1</v>
      </c>
      <c r="K14" s="36">
        <f t="shared" si="2"/>
        <v>0</v>
      </c>
      <c r="L14" s="35">
        <f t="shared" si="2"/>
        <v>0</v>
      </c>
      <c r="M14" s="36">
        <f t="shared" si="2"/>
        <v>0</v>
      </c>
      <c r="N14" s="35">
        <f t="shared" si="2"/>
        <v>0</v>
      </c>
      <c r="O14" s="36">
        <f t="shared" si="2"/>
        <v>0</v>
      </c>
      <c r="P14" s="35">
        <f t="shared" si="2"/>
        <v>1</v>
      </c>
      <c r="Q14" s="36">
        <f t="shared" si="2"/>
        <v>0</v>
      </c>
      <c r="R14" s="35">
        <f t="shared" si="2"/>
        <v>0</v>
      </c>
      <c r="S14" s="36">
        <f t="shared" si="2"/>
        <v>1</v>
      </c>
      <c r="T14" s="35">
        <f t="shared" si="2"/>
        <v>0</v>
      </c>
      <c r="U14" s="36">
        <f t="shared" si="2"/>
        <v>0</v>
      </c>
      <c r="V14" s="37" t="s">
        <v>10</v>
      </c>
      <c r="W14" s="38"/>
      <c r="X14" s="39"/>
      <c r="Y14" s="39"/>
      <c r="Z14" s="39"/>
      <c r="AA14" s="39"/>
      <c r="AB14" s="39"/>
      <c r="AC14" s="39"/>
    </row>
    <row r="15" spans="1:29" ht="16.5" customHeight="1">
      <c r="A15" s="296"/>
      <c r="B15" s="292">
        <f>SUM(B14:C14)</f>
        <v>0</v>
      </c>
      <c r="C15" s="293"/>
      <c r="D15" s="292">
        <f>SUM(D14:E14)</f>
        <v>0</v>
      </c>
      <c r="E15" s="293"/>
      <c r="F15" s="22"/>
      <c r="G15" s="23"/>
      <c r="H15" s="292">
        <f>SUM(H14:I14)</f>
        <v>0</v>
      </c>
      <c r="I15" s="293"/>
      <c r="J15" s="292">
        <f>SUM(J14:K14)</f>
        <v>1</v>
      </c>
      <c r="K15" s="293"/>
      <c r="L15" s="292">
        <f>SUM(L14:M14)</f>
        <v>0</v>
      </c>
      <c r="M15" s="293"/>
      <c r="N15" s="292">
        <f>SUM(N14:O14)</f>
        <v>0</v>
      </c>
      <c r="O15" s="293"/>
      <c r="P15" s="292">
        <f>SUM(P14:Q14)</f>
        <v>1</v>
      </c>
      <c r="Q15" s="293"/>
      <c r="R15" s="292">
        <f>SUM(R14:S14)</f>
        <v>1</v>
      </c>
      <c r="S15" s="293"/>
      <c r="T15" s="292">
        <f>SUM(T14:U14)</f>
        <v>0</v>
      </c>
      <c r="U15" s="293"/>
      <c r="V15" s="6" t="s">
        <v>14</v>
      </c>
      <c r="W15" s="11">
        <f>SUM(B15:U15)</f>
        <v>3</v>
      </c>
      <c r="X15" s="4"/>
      <c r="Y15" s="4"/>
      <c r="Z15" s="4"/>
      <c r="AA15" s="4"/>
      <c r="AB15" s="4"/>
      <c r="AC15" s="4"/>
    </row>
    <row r="16" spans="1:29" ht="16.5" customHeight="1">
      <c r="A16" s="294" t="s">
        <v>7</v>
      </c>
      <c r="B16" s="13"/>
      <c r="C16" s="14"/>
      <c r="D16" s="13"/>
      <c r="E16" s="14"/>
      <c r="F16" s="13"/>
      <c r="G16" s="14"/>
      <c r="H16" s="17"/>
      <c r="I16" s="18"/>
      <c r="J16" s="13">
        <v>1</v>
      </c>
      <c r="K16" s="14"/>
      <c r="L16" s="13"/>
      <c r="M16" s="14"/>
      <c r="N16" s="13"/>
      <c r="O16" s="14"/>
      <c r="P16" s="13"/>
      <c r="Q16" s="14"/>
      <c r="R16" s="13"/>
      <c r="S16" s="14"/>
      <c r="T16" s="13">
        <v>2</v>
      </c>
      <c r="U16" s="14"/>
      <c r="V16" s="5" t="s">
        <v>8</v>
      </c>
      <c r="W16" s="12"/>
      <c r="X16" s="4"/>
      <c r="Y16" s="4"/>
      <c r="Z16" s="4"/>
      <c r="AA16" s="4"/>
      <c r="AB16" s="4"/>
      <c r="AC16" s="4"/>
    </row>
    <row r="17" spans="1:29" ht="16.5" customHeight="1">
      <c r="A17" s="295"/>
      <c r="B17" s="15"/>
      <c r="C17" s="16"/>
      <c r="D17" s="15"/>
      <c r="E17" s="16"/>
      <c r="F17" s="15"/>
      <c r="G17" s="16"/>
      <c r="H17" s="19"/>
      <c r="I17" s="20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5"/>
      <c r="W17" s="10"/>
      <c r="X17" s="4"/>
      <c r="Y17" s="4"/>
      <c r="Z17" s="4"/>
      <c r="AA17" s="4"/>
      <c r="AB17" s="4"/>
      <c r="AC17" s="4"/>
    </row>
    <row r="18" spans="1:29" s="40" customFormat="1" ht="16.5" customHeight="1">
      <c r="A18" s="295"/>
      <c r="B18" s="35">
        <f aca="true" t="shared" si="3" ref="B18:G18">SUM(B16:B17)</f>
        <v>0</v>
      </c>
      <c r="C18" s="36">
        <f t="shared" si="3"/>
        <v>0</v>
      </c>
      <c r="D18" s="35">
        <f t="shared" si="3"/>
        <v>0</v>
      </c>
      <c r="E18" s="36">
        <f t="shared" si="3"/>
        <v>0</v>
      </c>
      <c r="F18" s="35">
        <f t="shared" si="3"/>
        <v>0</v>
      </c>
      <c r="G18" s="36">
        <f t="shared" si="3"/>
        <v>0</v>
      </c>
      <c r="H18" s="33"/>
      <c r="I18" s="34"/>
      <c r="J18" s="35">
        <f aca="true" t="shared" si="4" ref="J18:U18">SUM(J16:J17)</f>
        <v>1</v>
      </c>
      <c r="K18" s="36">
        <f t="shared" si="4"/>
        <v>0</v>
      </c>
      <c r="L18" s="35">
        <f t="shared" si="4"/>
        <v>0</v>
      </c>
      <c r="M18" s="36">
        <f t="shared" si="4"/>
        <v>0</v>
      </c>
      <c r="N18" s="35">
        <f t="shared" si="4"/>
        <v>0</v>
      </c>
      <c r="O18" s="36">
        <f t="shared" si="4"/>
        <v>0</v>
      </c>
      <c r="P18" s="35">
        <f t="shared" si="4"/>
        <v>0</v>
      </c>
      <c r="Q18" s="36">
        <f t="shared" si="4"/>
        <v>0</v>
      </c>
      <c r="R18" s="35">
        <f t="shared" si="4"/>
        <v>0</v>
      </c>
      <c r="S18" s="36">
        <f t="shared" si="4"/>
        <v>0</v>
      </c>
      <c r="T18" s="35">
        <f t="shared" si="4"/>
        <v>2</v>
      </c>
      <c r="U18" s="36">
        <f t="shared" si="4"/>
        <v>0</v>
      </c>
      <c r="V18" s="37" t="s">
        <v>10</v>
      </c>
      <c r="W18" s="38"/>
      <c r="X18" s="39"/>
      <c r="Y18" s="39"/>
      <c r="Z18" s="39"/>
      <c r="AA18" s="39"/>
      <c r="AB18" s="39"/>
      <c r="AC18" s="39"/>
    </row>
    <row r="19" spans="1:29" ht="16.5" customHeight="1">
      <c r="A19" s="296"/>
      <c r="B19" s="292">
        <f>SUM(B18:C18)</f>
        <v>0</v>
      </c>
      <c r="C19" s="293"/>
      <c r="D19" s="292">
        <f>SUM(D18:E18)</f>
        <v>0</v>
      </c>
      <c r="E19" s="293"/>
      <c r="F19" s="292">
        <f>SUM(F18:G18)</f>
        <v>0</v>
      </c>
      <c r="G19" s="293"/>
      <c r="H19" s="22"/>
      <c r="I19" s="23"/>
      <c r="J19" s="292">
        <f>SUM(J18:K18)</f>
        <v>1</v>
      </c>
      <c r="K19" s="293"/>
      <c r="L19" s="292">
        <f>SUM(L18:M18)</f>
        <v>0</v>
      </c>
      <c r="M19" s="293"/>
      <c r="N19" s="292">
        <f>SUM(N18:O18)</f>
        <v>0</v>
      </c>
      <c r="O19" s="293"/>
      <c r="P19" s="292">
        <f>SUM(P18:Q18)</f>
        <v>0</v>
      </c>
      <c r="Q19" s="293"/>
      <c r="R19" s="292">
        <f>SUM(R18:S18)</f>
        <v>0</v>
      </c>
      <c r="S19" s="293"/>
      <c r="T19" s="292">
        <f>SUM(T18:U18)</f>
        <v>2</v>
      </c>
      <c r="U19" s="293"/>
      <c r="V19" s="6" t="s">
        <v>14</v>
      </c>
      <c r="W19" s="11">
        <f>SUM(B19:U19)</f>
        <v>3</v>
      </c>
      <c r="X19" s="4"/>
      <c r="Y19" s="4"/>
      <c r="Z19" s="4"/>
      <c r="AA19" s="4"/>
      <c r="AB19" s="4"/>
      <c r="AC19" s="4"/>
    </row>
    <row r="20" spans="1:29" ht="16.5" customHeight="1">
      <c r="A20" s="294" t="s">
        <v>1</v>
      </c>
      <c r="B20" s="13"/>
      <c r="C20" s="14"/>
      <c r="D20" s="13"/>
      <c r="E20" s="14"/>
      <c r="F20" s="13"/>
      <c r="G20" s="14"/>
      <c r="H20" s="13"/>
      <c r="I20" s="14">
        <v>1</v>
      </c>
      <c r="J20" s="17"/>
      <c r="K20" s="18"/>
      <c r="L20" s="13"/>
      <c r="M20" s="14"/>
      <c r="N20" s="13"/>
      <c r="O20" s="14"/>
      <c r="P20" s="13"/>
      <c r="Q20" s="14">
        <v>2</v>
      </c>
      <c r="R20" s="13"/>
      <c r="S20" s="14"/>
      <c r="T20" s="13"/>
      <c r="U20" s="14"/>
      <c r="V20" s="5" t="s">
        <v>8</v>
      </c>
      <c r="W20" s="12"/>
      <c r="X20" s="4"/>
      <c r="Y20" s="4"/>
      <c r="Z20" s="4"/>
      <c r="AA20" s="4"/>
      <c r="AB20" s="4"/>
      <c r="AC20" s="4"/>
    </row>
    <row r="21" spans="1:29" s="40" customFormat="1" ht="16.5" customHeight="1">
      <c r="A21" s="295"/>
      <c r="B21" s="15"/>
      <c r="C21" s="16"/>
      <c r="D21" s="15"/>
      <c r="E21" s="16"/>
      <c r="F21" s="15"/>
      <c r="G21" s="16">
        <v>1</v>
      </c>
      <c r="H21" s="15"/>
      <c r="I21" s="16"/>
      <c r="J21" s="19"/>
      <c r="K21" s="20"/>
      <c r="L21" s="15">
        <v>1</v>
      </c>
      <c r="M21" s="16"/>
      <c r="N21" s="15"/>
      <c r="O21" s="16"/>
      <c r="P21" s="15"/>
      <c r="Q21" s="16"/>
      <c r="R21" s="15"/>
      <c r="S21" s="16"/>
      <c r="T21" s="15"/>
      <c r="U21" s="16"/>
      <c r="V21" s="5"/>
      <c r="W21" s="10"/>
      <c r="X21" s="39"/>
      <c r="Y21" s="39"/>
      <c r="Z21" s="39"/>
      <c r="AA21" s="39"/>
      <c r="AB21" s="39"/>
      <c r="AC21" s="39"/>
    </row>
    <row r="22" spans="1:29" ht="16.5" customHeight="1">
      <c r="A22" s="295"/>
      <c r="B22" s="35">
        <f aca="true" t="shared" si="5" ref="B22:I22">SUM(B20:B21)</f>
        <v>0</v>
      </c>
      <c r="C22" s="36">
        <f t="shared" si="5"/>
        <v>0</v>
      </c>
      <c r="D22" s="35">
        <f t="shared" si="5"/>
        <v>0</v>
      </c>
      <c r="E22" s="36">
        <f t="shared" si="5"/>
        <v>0</v>
      </c>
      <c r="F22" s="35">
        <f t="shared" si="5"/>
        <v>0</v>
      </c>
      <c r="G22" s="36">
        <f t="shared" si="5"/>
        <v>1</v>
      </c>
      <c r="H22" s="35">
        <f t="shared" si="5"/>
        <v>0</v>
      </c>
      <c r="I22" s="36">
        <f t="shared" si="5"/>
        <v>1</v>
      </c>
      <c r="J22" s="21"/>
      <c r="K22" s="20"/>
      <c r="L22" s="35">
        <f aca="true" t="shared" si="6" ref="L22:U22">SUM(L20:L21)</f>
        <v>1</v>
      </c>
      <c r="M22" s="36">
        <f t="shared" si="6"/>
        <v>0</v>
      </c>
      <c r="N22" s="35">
        <f t="shared" si="6"/>
        <v>0</v>
      </c>
      <c r="O22" s="36">
        <f t="shared" si="6"/>
        <v>0</v>
      </c>
      <c r="P22" s="35">
        <f t="shared" si="6"/>
        <v>0</v>
      </c>
      <c r="Q22" s="36">
        <f t="shared" si="6"/>
        <v>2</v>
      </c>
      <c r="R22" s="35">
        <f t="shared" si="6"/>
        <v>0</v>
      </c>
      <c r="S22" s="36">
        <f t="shared" si="6"/>
        <v>0</v>
      </c>
      <c r="T22" s="35">
        <f t="shared" si="6"/>
        <v>0</v>
      </c>
      <c r="U22" s="36">
        <f t="shared" si="6"/>
        <v>0</v>
      </c>
      <c r="V22" s="37" t="s">
        <v>10</v>
      </c>
      <c r="W22" s="38"/>
      <c r="X22" s="4"/>
      <c r="Y22" s="4"/>
      <c r="Z22" s="4"/>
      <c r="AA22" s="4"/>
      <c r="AB22" s="4"/>
      <c r="AC22" s="4"/>
    </row>
    <row r="23" spans="1:29" ht="16.5" customHeight="1">
      <c r="A23" s="296"/>
      <c r="B23" s="292">
        <f>SUM(B22:C22)</f>
        <v>0</v>
      </c>
      <c r="C23" s="293"/>
      <c r="D23" s="292">
        <f>SUM(D22:E22)</f>
        <v>0</v>
      </c>
      <c r="E23" s="293"/>
      <c r="F23" s="292">
        <f>SUM(F22:G22)</f>
        <v>1</v>
      </c>
      <c r="G23" s="293"/>
      <c r="H23" s="292">
        <f>SUM(H22:I22)</f>
        <v>1</v>
      </c>
      <c r="I23" s="293"/>
      <c r="J23" s="22"/>
      <c r="K23" s="23"/>
      <c r="L23" s="292">
        <f>SUM(L22:M22)</f>
        <v>1</v>
      </c>
      <c r="M23" s="293"/>
      <c r="N23" s="292">
        <f>SUM(N22:O22)</f>
        <v>0</v>
      </c>
      <c r="O23" s="293"/>
      <c r="P23" s="292">
        <f>SUM(P22:Q22)</f>
        <v>2</v>
      </c>
      <c r="Q23" s="293"/>
      <c r="R23" s="292">
        <f>SUM(R22:S22)</f>
        <v>0</v>
      </c>
      <c r="S23" s="293"/>
      <c r="T23" s="292">
        <f>SUM(T22:U22)</f>
        <v>0</v>
      </c>
      <c r="U23" s="293"/>
      <c r="V23" s="6" t="s">
        <v>14</v>
      </c>
      <c r="W23" s="11">
        <f>SUM(B23:U23)</f>
        <v>5</v>
      </c>
      <c r="X23" s="4"/>
      <c r="Y23" s="4"/>
      <c r="Z23" s="4"/>
      <c r="AA23" s="4"/>
      <c r="AB23" s="4"/>
      <c r="AC23" s="4"/>
    </row>
    <row r="24" spans="1:29" ht="16.5" customHeight="1">
      <c r="A24" s="299" t="s">
        <v>13</v>
      </c>
      <c r="B24" s="13"/>
      <c r="C24" s="14"/>
      <c r="D24" s="13"/>
      <c r="E24" s="14">
        <v>1</v>
      </c>
      <c r="F24" s="13"/>
      <c r="G24" s="14"/>
      <c r="H24" s="13"/>
      <c r="I24" s="14"/>
      <c r="J24" s="13"/>
      <c r="K24" s="14"/>
      <c r="L24" s="17"/>
      <c r="M24" s="18"/>
      <c r="N24" s="13"/>
      <c r="O24" s="14"/>
      <c r="P24" s="13"/>
      <c r="Q24" s="14"/>
      <c r="R24" s="13"/>
      <c r="S24" s="14"/>
      <c r="T24" s="13"/>
      <c r="U24" s="14"/>
      <c r="V24" s="5" t="s">
        <v>8</v>
      </c>
      <c r="W24" s="12"/>
      <c r="X24" s="4"/>
      <c r="Y24" s="4"/>
      <c r="Z24" s="4"/>
      <c r="AA24" s="4"/>
      <c r="AB24" s="4"/>
      <c r="AC24" s="4"/>
    </row>
    <row r="25" spans="1:29" ht="16.5" customHeight="1">
      <c r="A25" s="300"/>
      <c r="B25" s="15"/>
      <c r="C25" s="16"/>
      <c r="D25" s="15"/>
      <c r="E25" s="16"/>
      <c r="F25" s="15"/>
      <c r="G25" s="16"/>
      <c r="H25" s="15"/>
      <c r="I25" s="16"/>
      <c r="J25" s="15"/>
      <c r="K25" s="16">
        <v>1</v>
      </c>
      <c r="L25" s="19"/>
      <c r="M25" s="20"/>
      <c r="N25" s="15"/>
      <c r="O25" s="16"/>
      <c r="P25" s="15"/>
      <c r="Q25" s="16"/>
      <c r="R25" s="15"/>
      <c r="S25" s="16"/>
      <c r="T25" s="15"/>
      <c r="U25" s="16"/>
      <c r="V25" s="5"/>
      <c r="W25" s="10"/>
      <c r="X25" s="4"/>
      <c r="Y25" s="4"/>
      <c r="Z25" s="4"/>
      <c r="AA25" s="4"/>
      <c r="AB25" s="4"/>
      <c r="AC25" s="4"/>
    </row>
    <row r="26" spans="1:29" s="40" customFormat="1" ht="16.5" customHeight="1">
      <c r="A26" s="300"/>
      <c r="B26" s="35">
        <f aca="true" t="shared" si="7" ref="B26:K26">SUM(B24:B25)</f>
        <v>0</v>
      </c>
      <c r="C26" s="36">
        <f t="shared" si="7"/>
        <v>0</v>
      </c>
      <c r="D26" s="35">
        <f t="shared" si="7"/>
        <v>0</v>
      </c>
      <c r="E26" s="36">
        <f t="shared" si="7"/>
        <v>1</v>
      </c>
      <c r="F26" s="35">
        <f t="shared" si="7"/>
        <v>0</v>
      </c>
      <c r="G26" s="36">
        <f t="shared" si="7"/>
        <v>0</v>
      </c>
      <c r="H26" s="35">
        <f t="shared" si="7"/>
        <v>0</v>
      </c>
      <c r="I26" s="36">
        <f t="shared" si="7"/>
        <v>0</v>
      </c>
      <c r="J26" s="35">
        <f t="shared" si="7"/>
        <v>0</v>
      </c>
      <c r="K26" s="36">
        <f t="shared" si="7"/>
        <v>1</v>
      </c>
      <c r="L26" s="33"/>
      <c r="M26" s="34"/>
      <c r="N26" s="35">
        <f aca="true" t="shared" si="8" ref="N26:U26">SUM(N24:N25)</f>
        <v>0</v>
      </c>
      <c r="O26" s="36">
        <f t="shared" si="8"/>
        <v>0</v>
      </c>
      <c r="P26" s="35">
        <f t="shared" si="8"/>
        <v>0</v>
      </c>
      <c r="Q26" s="36">
        <f t="shared" si="8"/>
        <v>0</v>
      </c>
      <c r="R26" s="35">
        <f t="shared" si="8"/>
        <v>0</v>
      </c>
      <c r="S26" s="36">
        <f t="shared" si="8"/>
        <v>0</v>
      </c>
      <c r="T26" s="35">
        <f t="shared" si="8"/>
        <v>0</v>
      </c>
      <c r="U26" s="36">
        <f t="shared" si="8"/>
        <v>0</v>
      </c>
      <c r="V26" s="37" t="s">
        <v>10</v>
      </c>
      <c r="W26" s="38"/>
      <c r="X26" s="39"/>
      <c r="Y26" s="39"/>
      <c r="Z26" s="39"/>
      <c r="AA26" s="39"/>
      <c r="AB26" s="39"/>
      <c r="AC26" s="39"/>
    </row>
    <row r="27" spans="1:29" ht="16.5" customHeight="1">
      <c r="A27" s="301"/>
      <c r="B27" s="292">
        <f>SUM(B26:C26)</f>
        <v>0</v>
      </c>
      <c r="C27" s="304"/>
      <c r="D27" s="292">
        <f>SUM(D26:E26)</f>
        <v>1</v>
      </c>
      <c r="E27" s="304"/>
      <c r="F27" s="292">
        <f>SUM(F26:G26)</f>
        <v>0</v>
      </c>
      <c r="G27" s="304"/>
      <c r="H27" s="292">
        <f>SUM(H26:I26)</f>
        <v>0</v>
      </c>
      <c r="I27" s="304"/>
      <c r="J27" s="292">
        <f>SUM(J26:K26)</f>
        <v>1</v>
      </c>
      <c r="K27" s="304"/>
      <c r="L27" s="22"/>
      <c r="M27" s="23"/>
      <c r="N27" s="292">
        <f>SUM(N26:O26)</f>
        <v>0</v>
      </c>
      <c r="O27" s="304"/>
      <c r="P27" s="292">
        <f>SUM(P26:Q26)</f>
        <v>0</v>
      </c>
      <c r="Q27" s="304"/>
      <c r="R27" s="292">
        <f>SUM(R26:S26)</f>
        <v>0</v>
      </c>
      <c r="S27" s="304"/>
      <c r="T27" s="292">
        <f>SUM(T26:U26)</f>
        <v>0</v>
      </c>
      <c r="U27" s="304"/>
      <c r="V27" s="6" t="s">
        <v>14</v>
      </c>
      <c r="W27" s="11">
        <f>SUM(B27:U27)</f>
        <v>2</v>
      </c>
      <c r="X27" s="4"/>
      <c r="Y27" s="4"/>
      <c r="Z27" s="4"/>
      <c r="AA27" s="4"/>
      <c r="AB27" s="4"/>
      <c r="AC27" s="4"/>
    </row>
    <row r="28" spans="1:29" ht="16.5" customHeight="1">
      <c r="A28" s="294" t="s">
        <v>3</v>
      </c>
      <c r="B28" s="13"/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7"/>
      <c r="O28" s="18"/>
      <c r="P28" s="13"/>
      <c r="Q28" s="14"/>
      <c r="R28" s="13"/>
      <c r="S28" s="14"/>
      <c r="T28" s="13">
        <v>1</v>
      </c>
      <c r="U28" s="14"/>
      <c r="V28" s="5" t="s">
        <v>8</v>
      </c>
      <c r="W28" s="12"/>
      <c r="X28" s="4"/>
      <c r="Y28" s="4"/>
      <c r="Z28" s="4"/>
      <c r="AA28" s="4"/>
      <c r="AB28" s="4"/>
      <c r="AC28" s="4"/>
    </row>
    <row r="29" spans="1:29" ht="16.5" customHeight="1">
      <c r="A29" s="295"/>
      <c r="B29" s="15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19"/>
      <c r="O29" s="20"/>
      <c r="P29" s="15"/>
      <c r="Q29" s="16"/>
      <c r="R29" s="15"/>
      <c r="S29" s="16"/>
      <c r="T29" s="15"/>
      <c r="U29" s="16"/>
      <c r="V29" s="5"/>
      <c r="W29" s="10"/>
      <c r="X29" s="4"/>
      <c r="Y29" s="4"/>
      <c r="Z29" s="4"/>
      <c r="AA29" s="4"/>
      <c r="AB29" s="4"/>
      <c r="AC29" s="4"/>
    </row>
    <row r="30" spans="1:29" s="40" customFormat="1" ht="16.5" customHeight="1">
      <c r="A30" s="295"/>
      <c r="B30" s="35">
        <f aca="true" t="shared" si="9" ref="B30:M30">SUM(B28:B29)</f>
        <v>0</v>
      </c>
      <c r="C30" s="36">
        <f t="shared" si="9"/>
        <v>0</v>
      </c>
      <c r="D30" s="35">
        <f t="shared" si="9"/>
        <v>0</v>
      </c>
      <c r="E30" s="36">
        <f t="shared" si="9"/>
        <v>0</v>
      </c>
      <c r="F30" s="35">
        <f t="shared" si="9"/>
        <v>0</v>
      </c>
      <c r="G30" s="36">
        <f t="shared" si="9"/>
        <v>0</v>
      </c>
      <c r="H30" s="35">
        <f t="shared" si="9"/>
        <v>0</v>
      </c>
      <c r="I30" s="36">
        <f t="shared" si="9"/>
        <v>0</v>
      </c>
      <c r="J30" s="35">
        <f t="shared" si="9"/>
        <v>0</v>
      </c>
      <c r="K30" s="36">
        <f t="shared" si="9"/>
        <v>0</v>
      </c>
      <c r="L30" s="35">
        <f t="shared" si="9"/>
        <v>0</v>
      </c>
      <c r="M30" s="36">
        <f t="shared" si="9"/>
        <v>0</v>
      </c>
      <c r="N30" s="33"/>
      <c r="O30" s="34"/>
      <c r="P30" s="35">
        <f aca="true" t="shared" si="10" ref="P30:U30">SUM(P28:P29)</f>
        <v>0</v>
      </c>
      <c r="Q30" s="36">
        <f t="shared" si="10"/>
        <v>0</v>
      </c>
      <c r="R30" s="35">
        <f t="shared" si="10"/>
        <v>0</v>
      </c>
      <c r="S30" s="36">
        <f t="shared" si="10"/>
        <v>0</v>
      </c>
      <c r="T30" s="35">
        <f t="shared" si="10"/>
        <v>1</v>
      </c>
      <c r="U30" s="36">
        <f t="shared" si="10"/>
        <v>0</v>
      </c>
      <c r="V30" s="37" t="s">
        <v>10</v>
      </c>
      <c r="W30" s="38"/>
      <c r="X30" s="39"/>
      <c r="Y30" s="39"/>
      <c r="Z30" s="39"/>
      <c r="AA30" s="39"/>
      <c r="AB30" s="39"/>
      <c r="AC30" s="39"/>
    </row>
    <row r="31" spans="1:29" ht="16.5" customHeight="1">
      <c r="A31" s="296"/>
      <c r="B31" s="302">
        <f>SUM(B30:C30)</f>
        <v>0</v>
      </c>
      <c r="C31" s="303"/>
      <c r="D31" s="302">
        <f>SUM(D30:E30)</f>
        <v>0</v>
      </c>
      <c r="E31" s="303"/>
      <c r="F31" s="302">
        <f>SUM(F30:G30)</f>
        <v>0</v>
      </c>
      <c r="G31" s="303"/>
      <c r="H31" s="302">
        <f>SUM(H30:I30)</f>
        <v>0</v>
      </c>
      <c r="I31" s="303"/>
      <c r="J31" s="302">
        <f>SUM(J30:K30)</f>
        <v>0</v>
      </c>
      <c r="K31" s="303"/>
      <c r="L31" s="302">
        <f>SUM(L30:M30)</f>
        <v>0</v>
      </c>
      <c r="M31" s="303"/>
      <c r="N31" s="21"/>
      <c r="O31" s="28"/>
      <c r="P31" s="302">
        <f>SUM(P30:Q30)</f>
        <v>0</v>
      </c>
      <c r="Q31" s="303"/>
      <c r="R31" s="302">
        <f>SUM(R30:S30)</f>
        <v>0</v>
      </c>
      <c r="S31" s="303"/>
      <c r="T31" s="302">
        <f>SUM(T30:U30)</f>
        <v>1</v>
      </c>
      <c r="U31" s="303"/>
      <c r="V31" s="6" t="s">
        <v>14</v>
      </c>
      <c r="W31" s="11">
        <f>SUM(B31:U31)</f>
        <v>1</v>
      </c>
      <c r="X31" s="4"/>
      <c r="Y31" s="4"/>
      <c r="Z31" s="4"/>
      <c r="AA31" s="4"/>
      <c r="AB31" s="4"/>
      <c r="AC31" s="4"/>
    </row>
    <row r="32" spans="1:29" ht="16.5" customHeight="1">
      <c r="A32" s="299" t="s">
        <v>73</v>
      </c>
      <c r="B32" s="13"/>
      <c r="C32" s="14"/>
      <c r="D32" s="13"/>
      <c r="E32" s="14"/>
      <c r="F32" s="13"/>
      <c r="G32" s="14"/>
      <c r="H32" s="13"/>
      <c r="I32" s="14"/>
      <c r="J32" s="13">
        <v>2</v>
      </c>
      <c r="K32" s="14"/>
      <c r="L32" s="13"/>
      <c r="M32" s="14"/>
      <c r="N32" s="13"/>
      <c r="O32" s="14"/>
      <c r="P32" s="17"/>
      <c r="Q32" s="18"/>
      <c r="R32" s="13">
        <v>1</v>
      </c>
      <c r="S32" s="14">
        <v>1</v>
      </c>
      <c r="T32" s="13">
        <v>1</v>
      </c>
      <c r="U32" s="14"/>
      <c r="V32" s="5" t="s">
        <v>8</v>
      </c>
      <c r="W32" s="12"/>
      <c r="X32" s="4"/>
      <c r="Y32" s="4"/>
      <c r="Z32" s="4"/>
      <c r="AA32" s="4"/>
      <c r="AB32" s="4"/>
      <c r="AC32" s="4"/>
    </row>
    <row r="33" spans="1:29" ht="16.5" customHeight="1">
      <c r="A33" s="300"/>
      <c r="B33" s="15"/>
      <c r="C33" s="16"/>
      <c r="D33" s="15"/>
      <c r="E33" s="16"/>
      <c r="F33" s="15"/>
      <c r="G33" s="16">
        <v>1</v>
      </c>
      <c r="H33" s="15"/>
      <c r="I33" s="16"/>
      <c r="J33" s="15"/>
      <c r="K33" s="16"/>
      <c r="L33" s="15"/>
      <c r="M33" s="16"/>
      <c r="N33" s="15"/>
      <c r="O33" s="16"/>
      <c r="P33" s="19"/>
      <c r="Q33" s="20"/>
      <c r="R33" s="15"/>
      <c r="S33" s="16"/>
      <c r="T33" s="15"/>
      <c r="U33" s="16"/>
      <c r="V33" s="5"/>
      <c r="W33" s="10"/>
      <c r="X33" s="4"/>
      <c r="Y33" s="4"/>
      <c r="Z33" s="4"/>
      <c r="AA33" s="4"/>
      <c r="AB33" s="4"/>
      <c r="AC33" s="4"/>
    </row>
    <row r="34" spans="1:29" s="40" customFormat="1" ht="16.5" customHeight="1">
      <c r="A34" s="300"/>
      <c r="B34" s="35">
        <f aca="true" t="shared" si="11" ref="B34:O34">SUM(B32:B33)</f>
        <v>0</v>
      </c>
      <c r="C34" s="36">
        <f t="shared" si="11"/>
        <v>0</v>
      </c>
      <c r="D34" s="35">
        <f t="shared" si="11"/>
        <v>0</v>
      </c>
      <c r="E34" s="36">
        <f t="shared" si="11"/>
        <v>0</v>
      </c>
      <c r="F34" s="35">
        <f t="shared" si="11"/>
        <v>0</v>
      </c>
      <c r="G34" s="36">
        <f t="shared" si="11"/>
        <v>1</v>
      </c>
      <c r="H34" s="35">
        <f t="shared" si="11"/>
        <v>0</v>
      </c>
      <c r="I34" s="36">
        <f t="shared" si="11"/>
        <v>0</v>
      </c>
      <c r="J34" s="35">
        <f t="shared" si="11"/>
        <v>2</v>
      </c>
      <c r="K34" s="36">
        <f t="shared" si="11"/>
        <v>0</v>
      </c>
      <c r="L34" s="35">
        <f t="shared" si="11"/>
        <v>0</v>
      </c>
      <c r="M34" s="36">
        <f t="shared" si="11"/>
        <v>0</v>
      </c>
      <c r="N34" s="35">
        <f t="shared" si="11"/>
        <v>0</v>
      </c>
      <c r="O34" s="36">
        <f t="shared" si="11"/>
        <v>0</v>
      </c>
      <c r="P34" s="33"/>
      <c r="Q34" s="34"/>
      <c r="R34" s="35">
        <f>SUM(R32:R33)</f>
        <v>1</v>
      </c>
      <c r="S34" s="36">
        <f>SUM(S32:S33)</f>
        <v>1</v>
      </c>
      <c r="T34" s="35">
        <f>SUM(T32:T33)</f>
        <v>1</v>
      </c>
      <c r="U34" s="36">
        <f>SUM(U32:U33)</f>
        <v>0</v>
      </c>
      <c r="V34" s="37" t="s">
        <v>10</v>
      </c>
      <c r="W34" s="38"/>
      <c r="X34" s="39"/>
      <c r="Y34" s="39"/>
      <c r="Z34" s="39"/>
      <c r="AA34" s="39"/>
      <c r="AB34" s="39"/>
      <c r="AC34" s="39"/>
    </row>
    <row r="35" spans="1:29" ht="16.5" customHeight="1">
      <c r="A35" s="301"/>
      <c r="B35" s="292">
        <f>SUM(B34:C34)</f>
        <v>0</v>
      </c>
      <c r="C35" s="293"/>
      <c r="D35" s="292">
        <f>SUM(D34:E34)</f>
        <v>0</v>
      </c>
      <c r="E35" s="293"/>
      <c r="F35" s="292">
        <f>SUM(F34:G34)</f>
        <v>1</v>
      </c>
      <c r="G35" s="293"/>
      <c r="H35" s="292">
        <f>SUM(H34:I34)</f>
        <v>0</v>
      </c>
      <c r="I35" s="293"/>
      <c r="J35" s="292">
        <f>SUM(J34:K34)</f>
        <v>2</v>
      </c>
      <c r="K35" s="293"/>
      <c r="L35" s="292">
        <f>SUM(L34:M34)</f>
        <v>0</v>
      </c>
      <c r="M35" s="293"/>
      <c r="N35" s="292">
        <f>SUM(N34:O34)</f>
        <v>0</v>
      </c>
      <c r="O35" s="293"/>
      <c r="P35" s="22"/>
      <c r="Q35" s="23"/>
      <c r="R35" s="302">
        <f>SUM(R34:S34)</f>
        <v>2</v>
      </c>
      <c r="S35" s="303"/>
      <c r="T35" s="302">
        <f>SUM(T34:U34)</f>
        <v>1</v>
      </c>
      <c r="U35" s="303"/>
      <c r="V35" s="6" t="s">
        <v>14</v>
      </c>
      <c r="W35" s="11">
        <f>SUM(B35:U35)</f>
        <v>6</v>
      </c>
      <c r="X35" s="4"/>
      <c r="Y35" s="4"/>
      <c r="Z35" s="4"/>
      <c r="AA35" s="4"/>
      <c r="AB35" s="4"/>
      <c r="AC35" s="4"/>
    </row>
    <row r="36" spans="1:29" ht="16.5" customHeight="1">
      <c r="A36" s="294" t="s">
        <v>56</v>
      </c>
      <c r="B36" s="13"/>
      <c r="C36" s="14"/>
      <c r="D36" s="13">
        <v>1</v>
      </c>
      <c r="E36" s="14"/>
      <c r="F36" s="13">
        <v>1</v>
      </c>
      <c r="G36" s="14"/>
      <c r="H36" s="13"/>
      <c r="I36" s="14"/>
      <c r="J36" s="13"/>
      <c r="K36" s="14"/>
      <c r="L36" s="13"/>
      <c r="M36" s="14"/>
      <c r="N36" s="13"/>
      <c r="O36" s="14"/>
      <c r="P36" s="13">
        <v>1</v>
      </c>
      <c r="Q36" s="14">
        <v>1</v>
      </c>
      <c r="R36" s="17"/>
      <c r="S36" s="18"/>
      <c r="T36" s="13">
        <v>1</v>
      </c>
      <c r="U36" s="14"/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29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9"/>
      <c r="S37" s="20"/>
      <c r="T37" s="15"/>
      <c r="U37" s="16"/>
      <c r="V37" s="5"/>
      <c r="W37" s="10"/>
      <c r="X37" s="4"/>
      <c r="Y37" s="4"/>
      <c r="Z37" s="4"/>
      <c r="AA37" s="4"/>
      <c r="AB37" s="4"/>
      <c r="AC37" s="4"/>
    </row>
    <row r="38" spans="1:29" s="40" customFormat="1" ht="16.5" customHeight="1">
      <c r="A38" s="295"/>
      <c r="B38" s="35">
        <f aca="true" t="shared" si="12" ref="B38:Q38">SUM(B36:B37)</f>
        <v>0</v>
      </c>
      <c r="C38" s="36">
        <f t="shared" si="12"/>
        <v>0</v>
      </c>
      <c r="D38" s="35">
        <f t="shared" si="12"/>
        <v>1</v>
      </c>
      <c r="E38" s="36">
        <f t="shared" si="12"/>
        <v>0</v>
      </c>
      <c r="F38" s="35">
        <f t="shared" si="12"/>
        <v>1</v>
      </c>
      <c r="G38" s="36">
        <f t="shared" si="12"/>
        <v>0</v>
      </c>
      <c r="H38" s="35">
        <f t="shared" si="12"/>
        <v>0</v>
      </c>
      <c r="I38" s="36">
        <f t="shared" si="12"/>
        <v>0</v>
      </c>
      <c r="J38" s="35">
        <f t="shared" si="12"/>
        <v>0</v>
      </c>
      <c r="K38" s="36">
        <f t="shared" si="12"/>
        <v>0</v>
      </c>
      <c r="L38" s="35">
        <f t="shared" si="12"/>
        <v>0</v>
      </c>
      <c r="M38" s="36">
        <f t="shared" si="12"/>
        <v>0</v>
      </c>
      <c r="N38" s="35">
        <f t="shared" si="12"/>
        <v>0</v>
      </c>
      <c r="O38" s="36">
        <f t="shared" si="12"/>
        <v>0</v>
      </c>
      <c r="P38" s="35">
        <f t="shared" si="12"/>
        <v>1</v>
      </c>
      <c r="Q38" s="36">
        <f t="shared" si="12"/>
        <v>1</v>
      </c>
      <c r="R38" s="33"/>
      <c r="S38" s="34"/>
      <c r="T38" s="35">
        <f>SUM(T36:T37)</f>
        <v>1</v>
      </c>
      <c r="U38" s="36">
        <f>SUM(U36:U37)</f>
        <v>0</v>
      </c>
      <c r="V38" s="37" t="s">
        <v>10</v>
      </c>
      <c r="W38" s="38"/>
      <c r="X38" s="39"/>
      <c r="Y38" s="39"/>
      <c r="Z38" s="39"/>
      <c r="AA38" s="39"/>
      <c r="AB38" s="39"/>
      <c r="AC38" s="39"/>
    </row>
    <row r="39" spans="1:29" ht="16.5" customHeight="1">
      <c r="A39" s="296"/>
      <c r="B39" s="292">
        <f>SUM(B38:C38)</f>
        <v>0</v>
      </c>
      <c r="C39" s="293"/>
      <c r="D39" s="292">
        <f>SUM(D38:E38)</f>
        <v>1</v>
      </c>
      <c r="E39" s="293"/>
      <c r="F39" s="292">
        <f>SUM(F38:G38)</f>
        <v>1</v>
      </c>
      <c r="G39" s="293"/>
      <c r="H39" s="292">
        <f>SUM(H38:I38)</f>
        <v>0</v>
      </c>
      <c r="I39" s="293"/>
      <c r="J39" s="292">
        <f>SUM(J38:K38)</f>
        <v>0</v>
      </c>
      <c r="K39" s="293"/>
      <c r="L39" s="292">
        <f>SUM(L38:M38)</f>
        <v>0</v>
      </c>
      <c r="M39" s="293"/>
      <c r="N39" s="292">
        <f>SUM(N38:O38)</f>
        <v>0</v>
      </c>
      <c r="O39" s="293"/>
      <c r="P39" s="302">
        <f>SUM(P38:Q38)</f>
        <v>2</v>
      </c>
      <c r="Q39" s="303"/>
      <c r="R39" s="22"/>
      <c r="S39" s="23"/>
      <c r="T39" s="302">
        <f>SUM(T38:U38)</f>
        <v>1</v>
      </c>
      <c r="U39" s="303"/>
      <c r="V39" s="6" t="s">
        <v>14</v>
      </c>
      <c r="W39" s="11">
        <f>SUM(B39:U39)</f>
        <v>5</v>
      </c>
      <c r="X39" s="4"/>
      <c r="Y39" s="4"/>
      <c r="Z39" s="4"/>
      <c r="AA39" s="4"/>
      <c r="AB39" s="4"/>
      <c r="AC39" s="4"/>
    </row>
    <row r="40" spans="1:29" ht="16.5" customHeight="1">
      <c r="A40" s="294" t="s">
        <v>68</v>
      </c>
      <c r="B40" s="13"/>
      <c r="C40" s="14"/>
      <c r="D40" s="13"/>
      <c r="E40" s="14">
        <v>3</v>
      </c>
      <c r="F40" s="13"/>
      <c r="G40" s="14"/>
      <c r="H40" s="13"/>
      <c r="I40" s="14">
        <v>2</v>
      </c>
      <c r="J40" s="13"/>
      <c r="K40" s="14"/>
      <c r="L40" s="13"/>
      <c r="M40" s="14"/>
      <c r="N40" s="13"/>
      <c r="O40" s="14">
        <v>1</v>
      </c>
      <c r="P40" s="13"/>
      <c r="Q40" s="14">
        <v>1</v>
      </c>
      <c r="R40" s="13"/>
      <c r="S40" s="14">
        <v>1</v>
      </c>
      <c r="T40" s="17"/>
      <c r="U40" s="18"/>
      <c r="V40" s="5" t="s">
        <v>8</v>
      </c>
      <c r="W40" s="12"/>
      <c r="X40" s="4"/>
      <c r="Y40" s="4"/>
      <c r="Z40" s="4"/>
      <c r="AA40" s="4"/>
      <c r="AB40" s="4"/>
      <c r="AC40" s="4"/>
    </row>
    <row r="41" spans="1:29" ht="16.5" customHeight="1">
      <c r="A41" s="295"/>
      <c r="B41" s="15"/>
      <c r="C41" s="16"/>
      <c r="D41" s="15"/>
      <c r="E41" s="16">
        <v>1</v>
      </c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9"/>
      <c r="U41" s="20"/>
      <c r="V41" s="5"/>
      <c r="W41" s="10"/>
      <c r="X41" s="4"/>
      <c r="Y41" s="4"/>
      <c r="Z41" s="4"/>
      <c r="AA41" s="4"/>
      <c r="AB41" s="4"/>
      <c r="AC41" s="4"/>
    </row>
    <row r="42" spans="1:29" s="40" customFormat="1" ht="16.5" customHeight="1">
      <c r="A42" s="295"/>
      <c r="B42" s="35">
        <f aca="true" t="shared" si="13" ref="B42:S42">SUM(B40:B41)</f>
        <v>0</v>
      </c>
      <c r="C42" s="36">
        <f t="shared" si="13"/>
        <v>0</v>
      </c>
      <c r="D42" s="35">
        <f t="shared" si="13"/>
        <v>0</v>
      </c>
      <c r="E42" s="36">
        <f t="shared" si="13"/>
        <v>4</v>
      </c>
      <c r="F42" s="35">
        <f t="shared" si="13"/>
        <v>0</v>
      </c>
      <c r="G42" s="36">
        <f t="shared" si="13"/>
        <v>0</v>
      </c>
      <c r="H42" s="35">
        <f t="shared" si="13"/>
        <v>0</v>
      </c>
      <c r="I42" s="36">
        <f t="shared" si="13"/>
        <v>2</v>
      </c>
      <c r="J42" s="35">
        <f t="shared" si="13"/>
        <v>0</v>
      </c>
      <c r="K42" s="36">
        <f t="shared" si="13"/>
        <v>0</v>
      </c>
      <c r="L42" s="35">
        <f t="shared" si="13"/>
        <v>0</v>
      </c>
      <c r="M42" s="36">
        <f t="shared" si="13"/>
        <v>0</v>
      </c>
      <c r="N42" s="35">
        <f t="shared" si="13"/>
        <v>0</v>
      </c>
      <c r="O42" s="36">
        <f t="shared" si="13"/>
        <v>1</v>
      </c>
      <c r="P42" s="35">
        <f t="shared" si="13"/>
        <v>0</v>
      </c>
      <c r="Q42" s="36">
        <f t="shared" si="13"/>
        <v>1</v>
      </c>
      <c r="R42" s="35">
        <f t="shared" si="13"/>
        <v>0</v>
      </c>
      <c r="S42" s="36">
        <f t="shared" si="13"/>
        <v>1</v>
      </c>
      <c r="T42" s="33"/>
      <c r="U42" s="34"/>
      <c r="V42" s="37" t="s">
        <v>10</v>
      </c>
      <c r="W42" s="38"/>
      <c r="X42" s="39"/>
      <c r="Y42" s="39"/>
      <c r="Z42" s="39"/>
      <c r="AA42" s="39"/>
      <c r="AB42" s="39"/>
      <c r="AC42" s="39"/>
    </row>
    <row r="43" spans="1:29" ht="16.5" customHeight="1">
      <c r="A43" s="296"/>
      <c r="B43" s="292">
        <f>SUM(B42:C42)</f>
        <v>0</v>
      </c>
      <c r="C43" s="293"/>
      <c r="D43" s="292">
        <f>SUM(D42:E42)</f>
        <v>4</v>
      </c>
      <c r="E43" s="293"/>
      <c r="F43" s="292">
        <f>SUM(F42:G42)</f>
        <v>0</v>
      </c>
      <c r="G43" s="293"/>
      <c r="H43" s="292">
        <f>SUM(H42:I42)</f>
        <v>2</v>
      </c>
      <c r="I43" s="293"/>
      <c r="J43" s="292">
        <f>SUM(J42:K42)</f>
        <v>0</v>
      </c>
      <c r="K43" s="293"/>
      <c r="L43" s="292">
        <f>SUM(L42:M42)</f>
        <v>0</v>
      </c>
      <c r="M43" s="293"/>
      <c r="N43" s="292">
        <f>SUM(N42:O42)</f>
        <v>1</v>
      </c>
      <c r="O43" s="293"/>
      <c r="P43" s="302">
        <f>SUM(P42:Q42)</f>
        <v>1</v>
      </c>
      <c r="Q43" s="303"/>
      <c r="R43" s="302">
        <f>SUM(R42:S42)</f>
        <v>1</v>
      </c>
      <c r="S43" s="303"/>
      <c r="T43" s="22"/>
      <c r="U43" s="23"/>
      <c r="V43" s="6" t="s">
        <v>14</v>
      </c>
      <c r="W43" s="11">
        <f>SUM(B43:U43)</f>
        <v>9</v>
      </c>
      <c r="X43" s="4"/>
      <c r="Y43" s="4"/>
      <c r="Z43" s="4"/>
      <c r="AA43" s="4"/>
      <c r="AB43" s="4"/>
      <c r="AC43" s="4"/>
    </row>
    <row r="44" spans="1:29" ht="16.5" customHeight="1">
      <c r="A44" s="32" t="s">
        <v>8</v>
      </c>
      <c r="B44" s="26">
        <f aca="true" t="shared" si="14" ref="B44:U44">SUM(B4,B8,B12,B16,B20,B24,B28,B32,B36,B40)</f>
        <v>0</v>
      </c>
      <c r="C44" s="27">
        <f t="shared" si="14"/>
        <v>0</v>
      </c>
      <c r="D44" s="26">
        <f t="shared" si="14"/>
        <v>1</v>
      </c>
      <c r="E44" s="27">
        <f t="shared" si="14"/>
        <v>4</v>
      </c>
      <c r="F44" s="26">
        <f t="shared" si="14"/>
        <v>1</v>
      </c>
      <c r="G44" s="27">
        <f t="shared" si="14"/>
        <v>0</v>
      </c>
      <c r="H44" s="26">
        <f t="shared" si="14"/>
        <v>0</v>
      </c>
      <c r="I44" s="27">
        <f t="shared" si="14"/>
        <v>3</v>
      </c>
      <c r="J44" s="26">
        <f t="shared" si="14"/>
        <v>3</v>
      </c>
      <c r="K44" s="27">
        <f t="shared" si="14"/>
        <v>0</v>
      </c>
      <c r="L44" s="26">
        <f t="shared" si="14"/>
        <v>1</v>
      </c>
      <c r="M44" s="27">
        <f t="shared" si="14"/>
        <v>0</v>
      </c>
      <c r="N44" s="26">
        <f t="shared" si="14"/>
        <v>0</v>
      </c>
      <c r="O44" s="27">
        <f t="shared" si="14"/>
        <v>1</v>
      </c>
      <c r="P44" s="26">
        <f t="shared" si="14"/>
        <v>1</v>
      </c>
      <c r="Q44" s="27">
        <f t="shared" si="14"/>
        <v>4</v>
      </c>
      <c r="R44" s="26">
        <f t="shared" si="14"/>
        <v>1</v>
      </c>
      <c r="S44" s="27">
        <f t="shared" si="14"/>
        <v>4</v>
      </c>
      <c r="T44" s="26">
        <f t="shared" si="14"/>
        <v>8</v>
      </c>
      <c r="U44" s="27">
        <f t="shared" si="14"/>
        <v>0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2" t="s">
        <v>9</v>
      </c>
      <c r="B45" s="29">
        <f aca="true" t="shared" si="15" ref="B45:U45">SUM(B5,B9,B13,B17,B21,B25,B29,B33,B37,B41)</f>
        <v>0</v>
      </c>
      <c r="C45" s="25">
        <f t="shared" si="15"/>
        <v>0</v>
      </c>
      <c r="D45" s="29">
        <f t="shared" si="15"/>
        <v>0</v>
      </c>
      <c r="E45" s="25">
        <f t="shared" si="15"/>
        <v>1</v>
      </c>
      <c r="F45" s="29">
        <f t="shared" si="15"/>
        <v>0</v>
      </c>
      <c r="G45" s="25">
        <f t="shared" si="15"/>
        <v>2</v>
      </c>
      <c r="H45" s="29">
        <f t="shared" si="15"/>
        <v>0</v>
      </c>
      <c r="I45" s="25">
        <f t="shared" si="15"/>
        <v>0</v>
      </c>
      <c r="J45" s="29">
        <f t="shared" si="15"/>
        <v>1</v>
      </c>
      <c r="K45" s="25">
        <f t="shared" si="15"/>
        <v>1</v>
      </c>
      <c r="L45" s="29">
        <f t="shared" si="15"/>
        <v>1</v>
      </c>
      <c r="M45" s="25">
        <f t="shared" si="15"/>
        <v>0</v>
      </c>
      <c r="N45" s="29">
        <f t="shared" si="15"/>
        <v>0</v>
      </c>
      <c r="O45" s="25">
        <f t="shared" si="15"/>
        <v>0</v>
      </c>
      <c r="P45" s="29">
        <f t="shared" si="15"/>
        <v>1</v>
      </c>
      <c r="Q45" s="25">
        <f t="shared" si="15"/>
        <v>0</v>
      </c>
      <c r="R45" s="29">
        <f t="shared" si="15"/>
        <v>0</v>
      </c>
      <c r="S45" s="25">
        <f t="shared" si="15"/>
        <v>0</v>
      </c>
      <c r="T45" s="29">
        <f t="shared" si="15"/>
        <v>1</v>
      </c>
      <c r="U45" s="25">
        <f t="shared" si="15"/>
        <v>0</v>
      </c>
      <c r="V45" s="3"/>
      <c r="W45" s="8"/>
      <c r="X45" s="4"/>
      <c r="Y45" s="4"/>
      <c r="Z45" s="4"/>
      <c r="AA45" s="4"/>
      <c r="AB45" s="4"/>
      <c r="AC45" s="4"/>
    </row>
    <row r="46" spans="1:29" s="40" customFormat="1" ht="16.5" customHeight="1">
      <c r="A46" s="297" t="s">
        <v>10</v>
      </c>
      <c r="B46" s="43">
        <f aca="true" t="shared" si="16" ref="B46:U46">SUM(B6,B10,B14,B18,B22,B26,B30,B34,B38,B42)</f>
        <v>0</v>
      </c>
      <c r="C46" s="44">
        <f t="shared" si="16"/>
        <v>0</v>
      </c>
      <c r="D46" s="43">
        <f t="shared" si="16"/>
        <v>1</v>
      </c>
      <c r="E46" s="44">
        <f t="shared" si="16"/>
        <v>5</v>
      </c>
      <c r="F46" s="43">
        <f t="shared" si="16"/>
        <v>1</v>
      </c>
      <c r="G46" s="44">
        <f t="shared" si="16"/>
        <v>2</v>
      </c>
      <c r="H46" s="43">
        <f t="shared" si="16"/>
        <v>0</v>
      </c>
      <c r="I46" s="44">
        <f t="shared" si="16"/>
        <v>3</v>
      </c>
      <c r="J46" s="43">
        <f t="shared" si="16"/>
        <v>4</v>
      </c>
      <c r="K46" s="44">
        <f t="shared" si="16"/>
        <v>1</v>
      </c>
      <c r="L46" s="43">
        <f t="shared" si="16"/>
        <v>2</v>
      </c>
      <c r="M46" s="44">
        <f t="shared" si="16"/>
        <v>0</v>
      </c>
      <c r="N46" s="43">
        <f t="shared" si="16"/>
        <v>0</v>
      </c>
      <c r="O46" s="44">
        <f t="shared" si="16"/>
        <v>1</v>
      </c>
      <c r="P46" s="43">
        <f t="shared" si="16"/>
        <v>2</v>
      </c>
      <c r="Q46" s="44">
        <f t="shared" si="16"/>
        <v>4</v>
      </c>
      <c r="R46" s="43">
        <f t="shared" si="16"/>
        <v>1</v>
      </c>
      <c r="S46" s="44">
        <f t="shared" si="16"/>
        <v>4</v>
      </c>
      <c r="T46" s="43">
        <f t="shared" si="16"/>
        <v>9</v>
      </c>
      <c r="U46" s="44">
        <f t="shared" si="16"/>
        <v>0</v>
      </c>
      <c r="V46" s="45"/>
      <c r="W46" s="46">
        <f>(W7+W11+W15+W19+W23+W27+W31+W35+W39+W43)/2</f>
        <v>20</v>
      </c>
      <c r="X46" s="39"/>
      <c r="Y46" s="39"/>
      <c r="Z46" s="39"/>
      <c r="AA46" s="39"/>
      <c r="AB46" s="39"/>
      <c r="AC46" s="39"/>
    </row>
    <row r="47" spans="1:29" ht="16.5" customHeight="1">
      <c r="A47" s="298"/>
      <c r="B47" s="76" t="s">
        <v>42</v>
      </c>
      <c r="C47" s="77" t="s">
        <v>59</v>
      </c>
      <c r="D47" s="76" t="s">
        <v>42</v>
      </c>
      <c r="E47" s="77" t="s">
        <v>59</v>
      </c>
      <c r="F47" s="76" t="s">
        <v>42</v>
      </c>
      <c r="G47" s="77" t="s">
        <v>59</v>
      </c>
      <c r="H47" s="76" t="s">
        <v>42</v>
      </c>
      <c r="I47" s="77" t="s">
        <v>59</v>
      </c>
      <c r="J47" s="76" t="s">
        <v>42</v>
      </c>
      <c r="K47" s="77" t="s">
        <v>59</v>
      </c>
      <c r="L47" s="76" t="s">
        <v>42</v>
      </c>
      <c r="M47" s="77" t="s">
        <v>59</v>
      </c>
      <c r="N47" s="76" t="s">
        <v>42</v>
      </c>
      <c r="O47" s="77" t="s">
        <v>59</v>
      </c>
      <c r="P47" s="76" t="s">
        <v>42</v>
      </c>
      <c r="Q47" s="77" t="s">
        <v>59</v>
      </c>
      <c r="R47" s="76" t="s">
        <v>42</v>
      </c>
      <c r="S47" s="77" t="s">
        <v>59</v>
      </c>
      <c r="T47" s="76" t="s">
        <v>42</v>
      </c>
      <c r="U47" s="77" t="s">
        <v>59</v>
      </c>
      <c r="V47" s="3"/>
      <c r="W47" s="8"/>
      <c r="X47" s="4"/>
      <c r="Y47" s="4"/>
      <c r="Z47" s="4"/>
      <c r="AA47" s="4"/>
      <c r="AB47" s="4"/>
      <c r="AC47" s="4"/>
    </row>
    <row r="48" spans="1:29" ht="91.5" customHeight="1">
      <c r="A48" s="1" t="s">
        <v>0</v>
      </c>
      <c r="B48" s="290" t="s">
        <v>51</v>
      </c>
      <c r="C48" s="291"/>
      <c r="D48" s="290" t="s">
        <v>55</v>
      </c>
      <c r="E48" s="291"/>
      <c r="F48" s="290" t="s">
        <v>19</v>
      </c>
      <c r="G48" s="291"/>
      <c r="H48" s="290" t="s">
        <v>7</v>
      </c>
      <c r="I48" s="291"/>
      <c r="J48" s="290" t="s">
        <v>1</v>
      </c>
      <c r="K48" s="291"/>
      <c r="L48" s="290" t="s">
        <v>13</v>
      </c>
      <c r="M48" s="291"/>
      <c r="N48" s="290" t="s">
        <v>3</v>
      </c>
      <c r="O48" s="291"/>
      <c r="P48" s="290" t="s">
        <v>73</v>
      </c>
      <c r="Q48" s="291"/>
      <c r="R48" s="290" t="s">
        <v>56</v>
      </c>
      <c r="S48" s="291"/>
      <c r="T48" s="290" t="s">
        <v>67</v>
      </c>
      <c r="U48" s="291"/>
      <c r="V48" s="5"/>
      <c r="W48" s="2" t="s">
        <v>11</v>
      </c>
      <c r="X48" s="4"/>
      <c r="Y48" s="4"/>
      <c r="Z48" s="4"/>
      <c r="AA48" s="4"/>
      <c r="AB48" s="4"/>
      <c r="AC48" s="4"/>
    </row>
    <row r="54" ht="14.25">
      <c r="A54" s="80" t="s">
        <v>70</v>
      </c>
    </row>
    <row r="55" ht="14.25">
      <c r="A55" s="80" t="s">
        <v>69</v>
      </c>
    </row>
  </sheetData>
  <mergeCells count="121">
    <mergeCell ref="R35:S35"/>
    <mergeCell ref="R48:S48"/>
    <mergeCell ref="T35:U35"/>
    <mergeCell ref="T48:U48"/>
    <mergeCell ref="R43:S43"/>
    <mergeCell ref="T39:U39"/>
    <mergeCell ref="R19:S19"/>
    <mergeCell ref="R23:S23"/>
    <mergeCell ref="R27:S27"/>
    <mergeCell ref="R31:S31"/>
    <mergeCell ref="R1:S1"/>
    <mergeCell ref="R7:S7"/>
    <mergeCell ref="R11:S11"/>
    <mergeCell ref="R15:S15"/>
    <mergeCell ref="N27:O27"/>
    <mergeCell ref="N39:O39"/>
    <mergeCell ref="P39:Q39"/>
    <mergeCell ref="B39:C39"/>
    <mergeCell ref="D39:E39"/>
    <mergeCell ref="F39:G39"/>
    <mergeCell ref="H39:I39"/>
    <mergeCell ref="J39:K39"/>
    <mergeCell ref="L39:M39"/>
    <mergeCell ref="B35:C35"/>
    <mergeCell ref="P15:Q15"/>
    <mergeCell ref="P48:Q48"/>
    <mergeCell ref="P27:Q27"/>
    <mergeCell ref="P31:Q31"/>
    <mergeCell ref="P43:Q43"/>
    <mergeCell ref="P1:Q1"/>
    <mergeCell ref="P7:Q7"/>
    <mergeCell ref="L35:M35"/>
    <mergeCell ref="N35:O35"/>
    <mergeCell ref="L31:M31"/>
    <mergeCell ref="N11:O11"/>
    <mergeCell ref="L1:M1"/>
    <mergeCell ref="P23:Q23"/>
    <mergeCell ref="P19:Q19"/>
    <mergeCell ref="P11:Q11"/>
    <mergeCell ref="J19:K19"/>
    <mergeCell ref="L19:M19"/>
    <mergeCell ref="H35:I35"/>
    <mergeCell ref="J35:K35"/>
    <mergeCell ref="H27:I27"/>
    <mergeCell ref="J27:K27"/>
    <mergeCell ref="J1:K1"/>
    <mergeCell ref="N1:O1"/>
    <mergeCell ref="N7:O7"/>
    <mergeCell ref="N15:O15"/>
    <mergeCell ref="J7:K7"/>
    <mergeCell ref="J11:K11"/>
    <mergeCell ref="J15:K15"/>
    <mergeCell ref="L7:M7"/>
    <mergeCell ref="L11:M11"/>
    <mergeCell ref="L15:M15"/>
    <mergeCell ref="L43:M43"/>
    <mergeCell ref="A20:A23"/>
    <mergeCell ref="B23:C23"/>
    <mergeCell ref="D23:E23"/>
    <mergeCell ref="F23:G23"/>
    <mergeCell ref="L23:M23"/>
    <mergeCell ref="F31:G31"/>
    <mergeCell ref="D31:E31"/>
    <mergeCell ref="B27:C27"/>
    <mergeCell ref="B43:C43"/>
    <mergeCell ref="L48:M48"/>
    <mergeCell ref="N48:O48"/>
    <mergeCell ref="J48:K48"/>
    <mergeCell ref="H48:I48"/>
    <mergeCell ref="F1:G1"/>
    <mergeCell ref="F7:G7"/>
    <mergeCell ref="B48:C48"/>
    <mergeCell ref="D48:E48"/>
    <mergeCell ref="F48:G48"/>
    <mergeCell ref="B31:C31"/>
    <mergeCell ref="F19:G19"/>
    <mergeCell ref="B19:C19"/>
    <mergeCell ref="F27:G27"/>
    <mergeCell ref="D27:E27"/>
    <mergeCell ref="H1:I1"/>
    <mergeCell ref="H7:I7"/>
    <mergeCell ref="H15:I15"/>
    <mergeCell ref="H23:I23"/>
    <mergeCell ref="H11:I11"/>
    <mergeCell ref="D1:E1"/>
    <mergeCell ref="D19:E19"/>
    <mergeCell ref="D7:E7"/>
    <mergeCell ref="D15:E15"/>
    <mergeCell ref="B1:C1"/>
    <mergeCell ref="A46:A47"/>
    <mergeCell ref="A24:A27"/>
    <mergeCell ref="A28:A31"/>
    <mergeCell ref="A32:A35"/>
    <mergeCell ref="A36:A39"/>
    <mergeCell ref="A40:A43"/>
    <mergeCell ref="A4:A7"/>
    <mergeCell ref="B11:C11"/>
    <mergeCell ref="T19:U19"/>
    <mergeCell ref="T23:U23"/>
    <mergeCell ref="T27:U27"/>
    <mergeCell ref="A8:A11"/>
    <mergeCell ref="A12:A15"/>
    <mergeCell ref="B15:C15"/>
    <mergeCell ref="A16:A19"/>
    <mergeCell ref="F11:G11"/>
    <mergeCell ref="N23:O23"/>
    <mergeCell ref="N19:O19"/>
    <mergeCell ref="T1:U1"/>
    <mergeCell ref="T7:U7"/>
    <mergeCell ref="T11:U11"/>
    <mergeCell ref="T15:U15"/>
    <mergeCell ref="T31:U31"/>
    <mergeCell ref="D43:E43"/>
    <mergeCell ref="F43:G43"/>
    <mergeCell ref="N43:O43"/>
    <mergeCell ref="D35:E35"/>
    <mergeCell ref="F35:G35"/>
    <mergeCell ref="H31:I31"/>
    <mergeCell ref="J31:K31"/>
    <mergeCell ref="H43:I43"/>
    <mergeCell ref="J43:K43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"/>
  <dimension ref="A1:AC55"/>
  <sheetViews>
    <sheetView zoomScale="60" zoomScaleNormal="60" workbookViewId="0" topLeftCell="A1">
      <selection activeCell="T32" sqref="T32"/>
    </sheetView>
  </sheetViews>
  <sheetFormatPr defaultColWidth="9.140625" defaultRowHeight="12.75"/>
  <cols>
    <col min="1" max="1" width="17.140625" style="0" customWidth="1"/>
    <col min="2" max="21" width="4.28125" style="0" customWidth="1"/>
    <col min="22" max="22" width="15.421875" style="0" customWidth="1"/>
    <col min="23" max="23" width="14.8515625" style="0" bestFit="1" customWidth="1"/>
  </cols>
  <sheetData>
    <row r="1" spans="1:29" ht="91.5" customHeight="1">
      <c r="A1" s="1" t="s">
        <v>0</v>
      </c>
      <c r="B1" s="290" t="s">
        <v>51</v>
      </c>
      <c r="C1" s="291"/>
      <c r="D1" s="290" t="s">
        <v>55</v>
      </c>
      <c r="E1" s="291"/>
      <c r="F1" s="290" t="s">
        <v>6</v>
      </c>
      <c r="G1" s="291"/>
      <c r="H1" s="290" t="s">
        <v>7</v>
      </c>
      <c r="I1" s="291"/>
      <c r="J1" s="290" t="s">
        <v>1</v>
      </c>
      <c r="K1" s="291"/>
      <c r="L1" s="290" t="s">
        <v>13</v>
      </c>
      <c r="M1" s="291"/>
      <c r="N1" s="290" t="s">
        <v>3</v>
      </c>
      <c r="O1" s="291"/>
      <c r="P1" s="290" t="s">
        <v>39</v>
      </c>
      <c r="Q1" s="291"/>
      <c r="R1" s="290" t="s">
        <v>56</v>
      </c>
      <c r="S1" s="291"/>
      <c r="T1" s="290" t="s">
        <v>67</v>
      </c>
      <c r="U1" s="291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76" t="s">
        <v>59</v>
      </c>
      <c r="Q3" s="77" t="s">
        <v>42</v>
      </c>
      <c r="R3" s="76" t="s">
        <v>59</v>
      </c>
      <c r="S3" s="77" t="s">
        <v>42</v>
      </c>
      <c r="T3" s="76" t="s">
        <v>59</v>
      </c>
      <c r="U3" s="7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294" t="s">
        <v>51</v>
      </c>
      <c r="B4" s="17"/>
      <c r="C4" s="18"/>
      <c r="D4" s="13"/>
      <c r="E4" s="14">
        <v>1</v>
      </c>
      <c r="F4" s="13"/>
      <c r="G4" s="14">
        <v>1</v>
      </c>
      <c r="H4" s="13"/>
      <c r="I4" s="14"/>
      <c r="J4" s="13">
        <v>1</v>
      </c>
      <c r="K4" s="14">
        <v>1</v>
      </c>
      <c r="L4" s="13"/>
      <c r="M4" s="14"/>
      <c r="N4" s="13"/>
      <c r="O4" s="14"/>
      <c r="P4" s="13">
        <v>1</v>
      </c>
      <c r="Q4" s="14"/>
      <c r="R4" s="13">
        <v>1</v>
      </c>
      <c r="S4" s="14"/>
      <c r="T4" s="13"/>
      <c r="U4" s="14">
        <v>1</v>
      </c>
      <c r="V4" s="5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295"/>
      <c r="B5" s="19"/>
      <c r="C5" s="20"/>
      <c r="D5" s="15"/>
      <c r="E5" s="16"/>
      <c r="F5" s="15"/>
      <c r="G5" s="16"/>
      <c r="H5" s="15"/>
      <c r="I5" s="16"/>
      <c r="J5" s="15"/>
      <c r="K5" s="16">
        <v>1</v>
      </c>
      <c r="L5" s="15"/>
      <c r="M5" s="16"/>
      <c r="N5" s="15"/>
      <c r="O5" s="16"/>
      <c r="P5" s="15"/>
      <c r="Q5" s="16"/>
      <c r="R5" s="15"/>
      <c r="S5" s="16"/>
      <c r="T5" s="15"/>
      <c r="U5" s="16">
        <v>1</v>
      </c>
      <c r="V5" s="5"/>
      <c r="W5" s="10"/>
      <c r="X5" s="4"/>
      <c r="Y5" s="4"/>
      <c r="Z5" s="4"/>
      <c r="AA5" s="4"/>
      <c r="AB5" s="4"/>
      <c r="AC5" s="4"/>
    </row>
    <row r="6" spans="1:29" s="40" customFormat="1" ht="16.5" customHeight="1">
      <c r="A6" s="295"/>
      <c r="B6" s="33"/>
      <c r="C6" s="34"/>
      <c r="D6" s="35">
        <f aca="true" t="shared" si="0" ref="D6:U6">SUM(D4:D5)</f>
        <v>0</v>
      </c>
      <c r="E6" s="36">
        <f t="shared" si="0"/>
        <v>1</v>
      </c>
      <c r="F6" s="35">
        <f t="shared" si="0"/>
        <v>0</v>
      </c>
      <c r="G6" s="36">
        <f t="shared" si="0"/>
        <v>1</v>
      </c>
      <c r="H6" s="35">
        <f t="shared" si="0"/>
        <v>0</v>
      </c>
      <c r="I6" s="36">
        <f t="shared" si="0"/>
        <v>0</v>
      </c>
      <c r="J6" s="35">
        <f t="shared" si="0"/>
        <v>1</v>
      </c>
      <c r="K6" s="36">
        <f t="shared" si="0"/>
        <v>2</v>
      </c>
      <c r="L6" s="35">
        <f t="shared" si="0"/>
        <v>0</v>
      </c>
      <c r="M6" s="36">
        <f t="shared" si="0"/>
        <v>0</v>
      </c>
      <c r="N6" s="35">
        <f t="shared" si="0"/>
        <v>0</v>
      </c>
      <c r="O6" s="36">
        <f t="shared" si="0"/>
        <v>0</v>
      </c>
      <c r="P6" s="35">
        <f t="shared" si="0"/>
        <v>1</v>
      </c>
      <c r="Q6" s="36">
        <f t="shared" si="0"/>
        <v>0</v>
      </c>
      <c r="R6" s="35">
        <f t="shared" si="0"/>
        <v>1</v>
      </c>
      <c r="S6" s="36">
        <f t="shared" si="0"/>
        <v>0</v>
      </c>
      <c r="T6" s="35">
        <f t="shared" si="0"/>
        <v>0</v>
      </c>
      <c r="U6" s="36">
        <f t="shared" si="0"/>
        <v>2</v>
      </c>
      <c r="V6" s="37" t="s">
        <v>10</v>
      </c>
      <c r="W6" s="38"/>
      <c r="X6" s="39"/>
      <c r="Y6" s="39"/>
      <c r="Z6" s="39"/>
      <c r="AA6" s="39"/>
      <c r="AB6" s="39"/>
      <c r="AC6" s="39"/>
    </row>
    <row r="7" spans="1:29" ht="16.5" customHeight="1">
      <c r="A7" s="296"/>
      <c r="B7" s="22"/>
      <c r="C7" s="23"/>
      <c r="D7" s="292">
        <f>SUM(D6:E6)</f>
        <v>1</v>
      </c>
      <c r="E7" s="293"/>
      <c r="F7" s="292">
        <f>SUM(F6:G6)</f>
        <v>1</v>
      </c>
      <c r="G7" s="293"/>
      <c r="H7" s="292">
        <f>SUM(H6:I6)</f>
        <v>0</v>
      </c>
      <c r="I7" s="293"/>
      <c r="J7" s="292">
        <f>SUM(J6:K6)</f>
        <v>3</v>
      </c>
      <c r="K7" s="293"/>
      <c r="L7" s="292">
        <f>SUM(L6:M6)</f>
        <v>0</v>
      </c>
      <c r="M7" s="293"/>
      <c r="N7" s="292">
        <f>SUM(N6:O6)</f>
        <v>0</v>
      </c>
      <c r="O7" s="293"/>
      <c r="P7" s="292">
        <f>SUM(P6:Q6)</f>
        <v>1</v>
      </c>
      <c r="Q7" s="293"/>
      <c r="R7" s="292">
        <f>SUM(R6:S6)</f>
        <v>1</v>
      </c>
      <c r="S7" s="293"/>
      <c r="T7" s="292">
        <f>SUM(T6:U6)</f>
        <v>2</v>
      </c>
      <c r="U7" s="293"/>
      <c r="V7" s="6" t="s">
        <v>14</v>
      </c>
      <c r="W7" s="11">
        <f>SUM(B7:U7)</f>
        <v>9</v>
      </c>
      <c r="X7" s="4"/>
      <c r="Y7" s="4"/>
      <c r="Z7" s="4"/>
      <c r="AA7" s="4"/>
      <c r="AB7" s="4"/>
      <c r="AC7" s="4"/>
    </row>
    <row r="8" spans="1:29" ht="16.5" customHeight="1">
      <c r="A8" s="294" t="s">
        <v>55</v>
      </c>
      <c r="B8" s="13">
        <v>1</v>
      </c>
      <c r="C8" s="14"/>
      <c r="D8" s="17"/>
      <c r="E8" s="18"/>
      <c r="F8" s="13"/>
      <c r="G8" s="14"/>
      <c r="H8" s="13"/>
      <c r="I8" s="14"/>
      <c r="J8" s="13"/>
      <c r="K8" s="14">
        <v>1</v>
      </c>
      <c r="L8" s="13">
        <v>1</v>
      </c>
      <c r="M8" s="14"/>
      <c r="N8" s="13"/>
      <c r="O8" s="14"/>
      <c r="P8" s="13">
        <v>1</v>
      </c>
      <c r="Q8" s="14">
        <v>1</v>
      </c>
      <c r="R8" s="13">
        <v>1</v>
      </c>
      <c r="S8" s="14"/>
      <c r="T8" s="13"/>
      <c r="U8" s="14">
        <v>1</v>
      </c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295"/>
      <c r="B9" s="15"/>
      <c r="C9" s="16"/>
      <c r="D9" s="19"/>
      <c r="E9" s="20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>
        <v>1</v>
      </c>
      <c r="S9" s="16"/>
      <c r="T9" s="15"/>
      <c r="U9" s="16"/>
      <c r="V9" s="5"/>
      <c r="W9" s="10"/>
      <c r="X9" s="4"/>
      <c r="Y9" s="4"/>
      <c r="Z9" s="4"/>
      <c r="AA9" s="4"/>
      <c r="AB9" s="4"/>
      <c r="AC9" s="4"/>
    </row>
    <row r="10" spans="1:29" s="40" customFormat="1" ht="16.5" customHeight="1">
      <c r="A10" s="295"/>
      <c r="B10" s="35">
        <f>SUM(B8:B9)</f>
        <v>1</v>
      </c>
      <c r="C10" s="36">
        <f>SUM(C8:C9)</f>
        <v>0</v>
      </c>
      <c r="D10" s="33"/>
      <c r="E10" s="34"/>
      <c r="F10" s="35">
        <f aca="true" t="shared" si="1" ref="F10:U10">SUM(F8:F9)</f>
        <v>0</v>
      </c>
      <c r="G10" s="36">
        <f t="shared" si="1"/>
        <v>0</v>
      </c>
      <c r="H10" s="35">
        <f t="shared" si="1"/>
        <v>0</v>
      </c>
      <c r="I10" s="36">
        <f t="shared" si="1"/>
        <v>0</v>
      </c>
      <c r="J10" s="35">
        <f t="shared" si="1"/>
        <v>0</v>
      </c>
      <c r="K10" s="36">
        <f t="shared" si="1"/>
        <v>1</v>
      </c>
      <c r="L10" s="35">
        <f t="shared" si="1"/>
        <v>1</v>
      </c>
      <c r="M10" s="36">
        <f t="shared" si="1"/>
        <v>0</v>
      </c>
      <c r="N10" s="35">
        <f t="shared" si="1"/>
        <v>0</v>
      </c>
      <c r="O10" s="36">
        <f t="shared" si="1"/>
        <v>0</v>
      </c>
      <c r="P10" s="35">
        <f t="shared" si="1"/>
        <v>1</v>
      </c>
      <c r="Q10" s="36">
        <f t="shared" si="1"/>
        <v>1</v>
      </c>
      <c r="R10" s="35">
        <f t="shared" si="1"/>
        <v>2</v>
      </c>
      <c r="S10" s="36">
        <f t="shared" si="1"/>
        <v>0</v>
      </c>
      <c r="T10" s="35">
        <f t="shared" si="1"/>
        <v>0</v>
      </c>
      <c r="U10" s="36">
        <f t="shared" si="1"/>
        <v>1</v>
      </c>
      <c r="V10" s="37" t="s">
        <v>10</v>
      </c>
      <c r="W10" s="38"/>
      <c r="X10" s="39"/>
      <c r="Y10" s="39"/>
      <c r="Z10" s="39"/>
      <c r="AA10" s="39"/>
      <c r="AB10" s="39"/>
      <c r="AC10" s="39"/>
    </row>
    <row r="11" spans="1:29" ht="16.5" customHeight="1">
      <c r="A11" s="296"/>
      <c r="B11" s="292">
        <f>SUM(B10:C10)</f>
        <v>1</v>
      </c>
      <c r="C11" s="293"/>
      <c r="D11" s="22"/>
      <c r="E11" s="23"/>
      <c r="F11" s="292">
        <f>SUM(F10:G10)</f>
        <v>0</v>
      </c>
      <c r="G11" s="293"/>
      <c r="H11" s="292">
        <f>SUM(H10:I10)</f>
        <v>0</v>
      </c>
      <c r="I11" s="293"/>
      <c r="J11" s="292">
        <f>SUM(J10:K10)</f>
        <v>1</v>
      </c>
      <c r="K11" s="293"/>
      <c r="L11" s="292">
        <f>SUM(L10:M10)</f>
        <v>1</v>
      </c>
      <c r="M11" s="293"/>
      <c r="N11" s="292">
        <f>SUM(N10:O10)</f>
        <v>0</v>
      </c>
      <c r="O11" s="293"/>
      <c r="P11" s="292">
        <f>SUM(P10:Q10)</f>
        <v>2</v>
      </c>
      <c r="Q11" s="293"/>
      <c r="R11" s="292">
        <f>SUM(R10:S10)</f>
        <v>2</v>
      </c>
      <c r="S11" s="293"/>
      <c r="T11" s="292">
        <f>SUM(T10:U10)</f>
        <v>1</v>
      </c>
      <c r="U11" s="293"/>
      <c r="V11" s="6" t="s">
        <v>14</v>
      </c>
      <c r="W11" s="11">
        <f>SUM(B11:U11)</f>
        <v>8</v>
      </c>
      <c r="X11" s="4"/>
      <c r="Y11" s="4"/>
      <c r="Z11" s="4"/>
      <c r="AA11" s="4"/>
      <c r="AB11" s="4"/>
      <c r="AC11" s="4"/>
    </row>
    <row r="12" spans="1:29" ht="16.5" customHeight="1">
      <c r="A12" s="294" t="s">
        <v>6</v>
      </c>
      <c r="B12" s="13">
        <v>1</v>
      </c>
      <c r="C12" s="14"/>
      <c r="D12" s="13"/>
      <c r="E12" s="14"/>
      <c r="F12" s="17"/>
      <c r="G12" s="18"/>
      <c r="H12" s="13">
        <v>1</v>
      </c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>
        <v>1</v>
      </c>
      <c r="V12" s="5" t="s">
        <v>8</v>
      </c>
      <c r="W12" s="12"/>
      <c r="X12" s="4"/>
      <c r="Y12" s="4"/>
      <c r="Z12" s="4"/>
      <c r="AA12" s="4"/>
      <c r="AB12" s="4"/>
      <c r="AC12" s="4"/>
    </row>
    <row r="13" spans="1:29" ht="16.5" customHeight="1">
      <c r="A13" s="295"/>
      <c r="B13" s="15"/>
      <c r="C13" s="16"/>
      <c r="D13" s="15"/>
      <c r="E13" s="16"/>
      <c r="F13" s="19"/>
      <c r="G13" s="20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5"/>
      <c r="W13" s="10"/>
      <c r="X13" s="4"/>
      <c r="Y13" s="4"/>
      <c r="Z13" s="4"/>
      <c r="AA13" s="4"/>
      <c r="AB13" s="4"/>
      <c r="AC13" s="4"/>
    </row>
    <row r="14" spans="1:29" s="40" customFormat="1" ht="16.5" customHeight="1">
      <c r="A14" s="295"/>
      <c r="B14" s="35">
        <f>SUM(B12:B13)</f>
        <v>1</v>
      </c>
      <c r="C14" s="36">
        <f>SUM(C12:C13)</f>
        <v>0</v>
      </c>
      <c r="D14" s="35">
        <f>SUM(D12:D13)</f>
        <v>0</v>
      </c>
      <c r="E14" s="36">
        <f>SUM(E12:E13)</f>
        <v>0</v>
      </c>
      <c r="F14" s="33"/>
      <c r="G14" s="34"/>
      <c r="H14" s="35">
        <f aca="true" t="shared" si="2" ref="H14:U14">SUM(H12:H13)</f>
        <v>1</v>
      </c>
      <c r="I14" s="36">
        <f t="shared" si="2"/>
        <v>0</v>
      </c>
      <c r="J14" s="35">
        <f t="shared" si="2"/>
        <v>0</v>
      </c>
      <c r="K14" s="36">
        <f t="shared" si="2"/>
        <v>0</v>
      </c>
      <c r="L14" s="35">
        <f t="shared" si="2"/>
        <v>0</v>
      </c>
      <c r="M14" s="36">
        <f t="shared" si="2"/>
        <v>0</v>
      </c>
      <c r="N14" s="35">
        <f t="shared" si="2"/>
        <v>0</v>
      </c>
      <c r="O14" s="36">
        <f t="shared" si="2"/>
        <v>0</v>
      </c>
      <c r="P14" s="35">
        <f t="shared" si="2"/>
        <v>0</v>
      </c>
      <c r="Q14" s="36">
        <f t="shared" si="2"/>
        <v>0</v>
      </c>
      <c r="R14" s="35">
        <f t="shared" si="2"/>
        <v>0</v>
      </c>
      <c r="S14" s="36">
        <f t="shared" si="2"/>
        <v>0</v>
      </c>
      <c r="T14" s="35">
        <f t="shared" si="2"/>
        <v>0</v>
      </c>
      <c r="U14" s="36">
        <f t="shared" si="2"/>
        <v>1</v>
      </c>
      <c r="V14" s="37" t="s">
        <v>10</v>
      </c>
      <c r="W14" s="38"/>
      <c r="X14" s="39"/>
      <c r="Y14" s="39"/>
      <c r="Z14" s="39"/>
      <c r="AA14" s="39"/>
      <c r="AB14" s="39"/>
      <c r="AC14" s="39"/>
    </row>
    <row r="15" spans="1:29" ht="16.5" customHeight="1">
      <c r="A15" s="296"/>
      <c r="B15" s="292">
        <f>SUM(B14:C14)</f>
        <v>1</v>
      </c>
      <c r="C15" s="293"/>
      <c r="D15" s="292">
        <f>SUM(D14:E14)</f>
        <v>0</v>
      </c>
      <c r="E15" s="293"/>
      <c r="F15" s="22"/>
      <c r="G15" s="23"/>
      <c r="H15" s="292">
        <f>SUM(H14:I14)</f>
        <v>1</v>
      </c>
      <c r="I15" s="293"/>
      <c r="J15" s="292">
        <f>SUM(J14:K14)</f>
        <v>0</v>
      </c>
      <c r="K15" s="293"/>
      <c r="L15" s="292">
        <f>SUM(L14:M14)</f>
        <v>0</v>
      </c>
      <c r="M15" s="293"/>
      <c r="N15" s="292">
        <f>SUM(N14:O14)</f>
        <v>0</v>
      </c>
      <c r="O15" s="293"/>
      <c r="P15" s="292">
        <f>SUM(P14:Q14)</f>
        <v>0</v>
      </c>
      <c r="Q15" s="293"/>
      <c r="R15" s="292">
        <f>SUM(R14:S14)</f>
        <v>0</v>
      </c>
      <c r="S15" s="293"/>
      <c r="T15" s="292">
        <f>SUM(T14:U14)</f>
        <v>1</v>
      </c>
      <c r="U15" s="293"/>
      <c r="V15" s="6" t="s">
        <v>14</v>
      </c>
      <c r="W15" s="11">
        <f>SUM(B15:U15)</f>
        <v>3</v>
      </c>
      <c r="X15" s="4"/>
      <c r="Y15" s="4"/>
      <c r="Z15" s="4"/>
      <c r="AA15" s="4"/>
      <c r="AB15" s="4"/>
      <c r="AC15" s="4"/>
    </row>
    <row r="16" spans="1:29" ht="16.5" customHeight="1">
      <c r="A16" s="294" t="s">
        <v>7</v>
      </c>
      <c r="B16" s="13"/>
      <c r="C16" s="14"/>
      <c r="D16" s="13"/>
      <c r="E16" s="14"/>
      <c r="F16" s="13"/>
      <c r="G16" s="14">
        <v>1</v>
      </c>
      <c r="H16" s="17"/>
      <c r="I16" s="18"/>
      <c r="J16" s="13"/>
      <c r="K16" s="14"/>
      <c r="L16" s="13">
        <v>1</v>
      </c>
      <c r="M16" s="14"/>
      <c r="N16" s="13"/>
      <c r="O16" s="14"/>
      <c r="P16" s="13"/>
      <c r="Q16" s="14"/>
      <c r="R16" s="13">
        <v>1</v>
      </c>
      <c r="S16" s="14"/>
      <c r="T16" s="13"/>
      <c r="U16" s="14">
        <v>1</v>
      </c>
      <c r="V16" s="5" t="s">
        <v>8</v>
      </c>
      <c r="W16" s="12"/>
      <c r="X16" s="4"/>
      <c r="Y16" s="4"/>
      <c r="Z16" s="4"/>
      <c r="AA16" s="4"/>
      <c r="AB16" s="4"/>
      <c r="AC16" s="4"/>
    </row>
    <row r="17" spans="1:29" ht="16.5" customHeight="1">
      <c r="A17" s="295"/>
      <c r="B17" s="15"/>
      <c r="C17" s="16"/>
      <c r="D17" s="15"/>
      <c r="E17" s="16"/>
      <c r="F17" s="15"/>
      <c r="G17" s="16"/>
      <c r="H17" s="19"/>
      <c r="I17" s="20"/>
      <c r="J17" s="15"/>
      <c r="K17" s="16"/>
      <c r="L17" s="15">
        <v>1</v>
      </c>
      <c r="M17" s="16"/>
      <c r="N17" s="15"/>
      <c r="O17" s="16"/>
      <c r="P17" s="15"/>
      <c r="Q17" s="16"/>
      <c r="R17" s="15"/>
      <c r="S17" s="16"/>
      <c r="T17" s="15"/>
      <c r="U17" s="16"/>
      <c r="V17" s="5"/>
      <c r="W17" s="10"/>
      <c r="X17" s="4"/>
      <c r="Y17" s="4"/>
      <c r="Z17" s="4"/>
      <c r="AA17" s="4"/>
      <c r="AB17" s="4"/>
      <c r="AC17" s="4"/>
    </row>
    <row r="18" spans="1:29" s="40" customFormat="1" ht="16.5" customHeight="1">
      <c r="A18" s="295"/>
      <c r="B18" s="35">
        <f aca="true" t="shared" si="3" ref="B18:G18">SUM(B16:B17)</f>
        <v>0</v>
      </c>
      <c r="C18" s="36">
        <f t="shared" si="3"/>
        <v>0</v>
      </c>
      <c r="D18" s="35">
        <f t="shared" si="3"/>
        <v>0</v>
      </c>
      <c r="E18" s="36">
        <f t="shared" si="3"/>
        <v>0</v>
      </c>
      <c r="F18" s="35">
        <f t="shared" si="3"/>
        <v>0</v>
      </c>
      <c r="G18" s="36">
        <f t="shared" si="3"/>
        <v>1</v>
      </c>
      <c r="H18" s="33"/>
      <c r="I18" s="34"/>
      <c r="J18" s="35">
        <f aca="true" t="shared" si="4" ref="J18:U18">SUM(J16:J17)</f>
        <v>0</v>
      </c>
      <c r="K18" s="36">
        <f t="shared" si="4"/>
        <v>0</v>
      </c>
      <c r="L18" s="35">
        <f t="shared" si="4"/>
        <v>2</v>
      </c>
      <c r="M18" s="36">
        <f t="shared" si="4"/>
        <v>0</v>
      </c>
      <c r="N18" s="35">
        <f t="shared" si="4"/>
        <v>0</v>
      </c>
      <c r="O18" s="36">
        <f t="shared" si="4"/>
        <v>0</v>
      </c>
      <c r="P18" s="35">
        <f t="shared" si="4"/>
        <v>0</v>
      </c>
      <c r="Q18" s="36">
        <f t="shared" si="4"/>
        <v>0</v>
      </c>
      <c r="R18" s="35">
        <f t="shared" si="4"/>
        <v>1</v>
      </c>
      <c r="S18" s="36">
        <f t="shared" si="4"/>
        <v>0</v>
      </c>
      <c r="T18" s="35">
        <f t="shared" si="4"/>
        <v>0</v>
      </c>
      <c r="U18" s="36">
        <f t="shared" si="4"/>
        <v>1</v>
      </c>
      <c r="V18" s="37" t="s">
        <v>10</v>
      </c>
      <c r="W18" s="38"/>
      <c r="X18" s="39"/>
      <c r="Y18" s="39"/>
      <c r="Z18" s="39"/>
      <c r="AA18" s="39"/>
      <c r="AB18" s="39"/>
      <c r="AC18" s="39"/>
    </row>
    <row r="19" spans="1:29" ht="16.5" customHeight="1">
      <c r="A19" s="296"/>
      <c r="B19" s="292">
        <f>SUM(B18:C18)</f>
        <v>0</v>
      </c>
      <c r="C19" s="293"/>
      <c r="D19" s="292">
        <f>SUM(D18:E18)</f>
        <v>0</v>
      </c>
      <c r="E19" s="293"/>
      <c r="F19" s="292">
        <f>SUM(F18:G18)</f>
        <v>1</v>
      </c>
      <c r="G19" s="293"/>
      <c r="H19" s="22"/>
      <c r="I19" s="23"/>
      <c r="J19" s="292">
        <f>SUM(J18:K18)</f>
        <v>0</v>
      </c>
      <c r="K19" s="293"/>
      <c r="L19" s="292">
        <f>SUM(L18:M18)</f>
        <v>2</v>
      </c>
      <c r="M19" s="293"/>
      <c r="N19" s="292">
        <f>SUM(N18:O18)</f>
        <v>0</v>
      </c>
      <c r="O19" s="293"/>
      <c r="P19" s="292">
        <f>SUM(P18:Q18)</f>
        <v>0</v>
      </c>
      <c r="Q19" s="293"/>
      <c r="R19" s="292">
        <f>SUM(R18:S18)</f>
        <v>1</v>
      </c>
      <c r="S19" s="293"/>
      <c r="T19" s="292">
        <f>SUM(T18:U18)</f>
        <v>1</v>
      </c>
      <c r="U19" s="293"/>
      <c r="V19" s="6" t="s">
        <v>14</v>
      </c>
      <c r="W19" s="11">
        <f>SUM(B19:U19)</f>
        <v>5</v>
      </c>
      <c r="X19" s="4"/>
      <c r="Y19" s="4"/>
      <c r="Z19" s="4"/>
      <c r="AA19" s="4"/>
      <c r="AB19" s="4"/>
      <c r="AC19" s="4"/>
    </row>
    <row r="20" spans="1:29" ht="16.5" customHeight="1">
      <c r="A20" s="294" t="s">
        <v>1</v>
      </c>
      <c r="B20" s="13">
        <v>1</v>
      </c>
      <c r="C20" s="14">
        <v>1</v>
      </c>
      <c r="D20" s="13">
        <v>1</v>
      </c>
      <c r="E20" s="14"/>
      <c r="F20" s="13"/>
      <c r="G20" s="14"/>
      <c r="H20" s="13"/>
      <c r="I20" s="14"/>
      <c r="J20" s="17"/>
      <c r="K20" s="18"/>
      <c r="L20" s="13"/>
      <c r="M20" s="14"/>
      <c r="N20" s="13"/>
      <c r="O20" s="14">
        <v>1</v>
      </c>
      <c r="P20" s="13">
        <v>1</v>
      </c>
      <c r="Q20" s="14"/>
      <c r="R20" s="13"/>
      <c r="S20" s="14"/>
      <c r="T20" s="13"/>
      <c r="U20" s="14">
        <v>1</v>
      </c>
      <c r="V20" s="5" t="s">
        <v>8</v>
      </c>
      <c r="W20" s="12"/>
      <c r="X20" s="4"/>
      <c r="Y20" s="4"/>
      <c r="Z20" s="4"/>
      <c r="AA20" s="4"/>
      <c r="AB20" s="4"/>
      <c r="AC20" s="4"/>
    </row>
    <row r="21" spans="1:29" s="40" customFormat="1" ht="16.5" customHeight="1">
      <c r="A21" s="295"/>
      <c r="B21" s="15">
        <v>1</v>
      </c>
      <c r="C21" s="16"/>
      <c r="D21" s="15"/>
      <c r="E21" s="16"/>
      <c r="F21" s="15"/>
      <c r="G21" s="16"/>
      <c r="H21" s="15"/>
      <c r="I21" s="16"/>
      <c r="J21" s="19"/>
      <c r="K21" s="20"/>
      <c r="L21" s="15"/>
      <c r="M21" s="16"/>
      <c r="N21" s="15"/>
      <c r="O21" s="16">
        <v>1</v>
      </c>
      <c r="P21" s="15"/>
      <c r="Q21" s="16"/>
      <c r="R21" s="15"/>
      <c r="S21" s="16"/>
      <c r="T21" s="15"/>
      <c r="U21" s="16"/>
      <c r="V21" s="5"/>
      <c r="W21" s="10"/>
      <c r="X21" s="39"/>
      <c r="Y21" s="39"/>
      <c r="Z21" s="39"/>
      <c r="AA21" s="39"/>
      <c r="AB21" s="39"/>
      <c r="AC21" s="39"/>
    </row>
    <row r="22" spans="1:29" ht="16.5" customHeight="1">
      <c r="A22" s="295"/>
      <c r="B22" s="35">
        <f aca="true" t="shared" si="5" ref="B22:I22">SUM(B20:B21)</f>
        <v>2</v>
      </c>
      <c r="C22" s="36">
        <f t="shared" si="5"/>
        <v>1</v>
      </c>
      <c r="D22" s="35">
        <f t="shared" si="5"/>
        <v>1</v>
      </c>
      <c r="E22" s="36">
        <f t="shared" si="5"/>
        <v>0</v>
      </c>
      <c r="F22" s="35">
        <f t="shared" si="5"/>
        <v>0</v>
      </c>
      <c r="G22" s="36">
        <f t="shared" si="5"/>
        <v>0</v>
      </c>
      <c r="H22" s="35">
        <f t="shared" si="5"/>
        <v>0</v>
      </c>
      <c r="I22" s="36">
        <f t="shared" si="5"/>
        <v>0</v>
      </c>
      <c r="J22" s="21"/>
      <c r="K22" s="20"/>
      <c r="L22" s="35">
        <f aca="true" t="shared" si="6" ref="L22:U22">SUM(L20:L21)</f>
        <v>0</v>
      </c>
      <c r="M22" s="36">
        <f t="shared" si="6"/>
        <v>0</v>
      </c>
      <c r="N22" s="35">
        <f t="shared" si="6"/>
        <v>0</v>
      </c>
      <c r="O22" s="36">
        <f t="shared" si="6"/>
        <v>2</v>
      </c>
      <c r="P22" s="35">
        <f t="shared" si="6"/>
        <v>1</v>
      </c>
      <c r="Q22" s="36">
        <f t="shared" si="6"/>
        <v>0</v>
      </c>
      <c r="R22" s="35">
        <f t="shared" si="6"/>
        <v>0</v>
      </c>
      <c r="S22" s="36">
        <f t="shared" si="6"/>
        <v>0</v>
      </c>
      <c r="T22" s="35">
        <f t="shared" si="6"/>
        <v>0</v>
      </c>
      <c r="U22" s="36">
        <f t="shared" si="6"/>
        <v>1</v>
      </c>
      <c r="V22" s="37" t="s">
        <v>10</v>
      </c>
      <c r="W22" s="38"/>
      <c r="X22" s="4"/>
      <c r="Y22" s="4"/>
      <c r="Z22" s="4"/>
      <c r="AA22" s="4"/>
      <c r="AB22" s="4"/>
      <c r="AC22" s="4"/>
    </row>
    <row r="23" spans="1:29" ht="16.5" customHeight="1">
      <c r="A23" s="296"/>
      <c r="B23" s="292">
        <f>SUM(B22:C22)</f>
        <v>3</v>
      </c>
      <c r="C23" s="293"/>
      <c r="D23" s="292">
        <f>SUM(D22:E22)</f>
        <v>1</v>
      </c>
      <c r="E23" s="293"/>
      <c r="F23" s="292">
        <f>SUM(F22:G22)</f>
        <v>0</v>
      </c>
      <c r="G23" s="293"/>
      <c r="H23" s="292">
        <f>SUM(H22:I22)</f>
        <v>0</v>
      </c>
      <c r="I23" s="293"/>
      <c r="J23" s="22"/>
      <c r="K23" s="23"/>
      <c r="L23" s="292">
        <f>SUM(L22:M22)</f>
        <v>0</v>
      </c>
      <c r="M23" s="293"/>
      <c r="N23" s="292">
        <f>SUM(N22:O22)</f>
        <v>2</v>
      </c>
      <c r="O23" s="293"/>
      <c r="P23" s="292">
        <f>SUM(P22:Q22)</f>
        <v>1</v>
      </c>
      <c r="Q23" s="293"/>
      <c r="R23" s="292">
        <f>SUM(R22:S22)</f>
        <v>0</v>
      </c>
      <c r="S23" s="293"/>
      <c r="T23" s="292">
        <f>SUM(T22:U22)</f>
        <v>1</v>
      </c>
      <c r="U23" s="293"/>
      <c r="V23" s="6" t="s">
        <v>14</v>
      </c>
      <c r="W23" s="11">
        <f>SUM(B23:U23)</f>
        <v>8</v>
      </c>
      <c r="X23" s="4"/>
      <c r="Y23" s="4"/>
      <c r="Z23" s="4"/>
      <c r="AA23" s="4"/>
      <c r="AB23" s="4"/>
      <c r="AC23" s="4"/>
    </row>
    <row r="24" spans="1:29" ht="16.5" customHeight="1">
      <c r="A24" s="299" t="s">
        <v>13</v>
      </c>
      <c r="B24" s="13"/>
      <c r="C24" s="14"/>
      <c r="D24" s="13"/>
      <c r="E24" s="14">
        <v>1</v>
      </c>
      <c r="F24" s="13"/>
      <c r="G24" s="14"/>
      <c r="H24" s="13"/>
      <c r="I24" s="14">
        <v>1</v>
      </c>
      <c r="J24" s="13"/>
      <c r="K24" s="14"/>
      <c r="L24" s="17"/>
      <c r="M24" s="18"/>
      <c r="N24" s="13"/>
      <c r="O24" s="14"/>
      <c r="P24" s="13"/>
      <c r="Q24" s="14"/>
      <c r="R24" s="13"/>
      <c r="S24" s="14">
        <v>1</v>
      </c>
      <c r="T24" s="13"/>
      <c r="U24" s="14"/>
      <c r="V24" s="5" t="s">
        <v>8</v>
      </c>
      <c r="W24" s="12"/>
      <c r="X24" s="4"/>
      <c r="Y24" s="4"/>
      <c r="Z24" s="4"/>
      <c r="AA24" s="4"/>
      <c r="AB24" s="4"/>
      <c r="AC24" s="4"/>
    </row>
    <row r="25" spans="1:29" ht="16.5" customHeight="1">
      <c r="A25" s="300"/>
      <c r="B25" s="15"/>
      <c r="C25" s="16"/>
      <c r="D25" s="15"/>
      <c r="E25" s="16"/>
      <c r="F25" s="15"/>
      <c r="G25" s="16"/>
      <c r="H25" s="15"/>
      <c r="I25" s="16">
        <v>1</v>
      </c>
      <c r="J25" s="15"/>
      <c r="K25" s="16"/>
      <c r="L25" s="19"/>
      <c r="M25" s="20"/>
      <c r="N25" s="15"/>
      <c r="O25" s="16"/>
      <c r="P25" s="15"/>
      <c r="Q25" s="16"/>
      <c r="R25" s="15"/>
      <c r="S25" s="16"/>
      <c r="T25" s="15"/>
      <c r="U25" s="16"/>
      <c r="V25" s="5"/>
      <c r="W25" s="10"/>
      <c r="X25" s="4"/>
      <c r="Y25" s="4"/>
      <c r="Z25" s="4"/>
      <c r="AA25" s="4"/>
      <c r="AB25" s="4"/>
      <c r="AC25" s="4"/>
    </row>
    <row r="26" spans="1:29" s="40" customFormat="1" ht="16.5" customHeight="1">
      <c r="A26" s="300"/>
      <c r="B26" s="35">
        <f aca="true" t="shared" si="7" ref="B26:K26">SUM(B24:B25)</f>
        <v>0</v>
      </c>
      <c r="C26" s="36">
        <f t="shared" si="7"/>
        <v>0</v>
      </c>
      <c r="D26" s="35">
        <f t="shared" si="7"/>
        <v>0</v>
      </c>
      <c r="E26" s="36">
        <f t="shared" si="7"/>
        <v>1</v>
      </c>
      <c r="F26" s="35">
        <f t="shared" si="7"/>
        <v>0</v>
      </c>
      <c r="G26" s="36">
        <f t="shared" si="7"/>
        <v>0</v>
      </c>
      <c r="H26" s="35">
        <f t="shared" si="7"/>
        <v>0</v>
      </c>
      <c r="I26" s="36">
        <f t="shared" si="7"/>
        <v>2</v>
      </c>
      <c r="J26" s="35">
        <f t="shared" si="7"/>
        <v>0</v>
      </c>
      <c r="K26" s="36">
        <f t="shared" si="7"/>
        <v>0</v>
      </c>
      <c r="L26" s="33"/>
      <c r="M26" s="34"/>
      <c r="N26" s="35">
        <f aca="true" t="shared" si="8" ref="N26:U26">SUM(N24:N25)</f>
        <v>0</v>
      </c>
      <c r="O26" s="36">
        <f t="shared" si="8"/>
        <v>0</v>
      </c>
      <c r="P26" s="35">
        <f t="shared" si="8"/>
        <v>0</v>
      </c>
      <c r="Q26" s="36">
        <f t="shared" si="8"/>
        <v>0</v>
      </c>
      <c r="R26" s="35">
        <f t="shared" si="8"/>
        <v>0</v>
      </c>
      <c r="S26" s="36">
        <f t="shared" si="8"/>
        <v>1</v>
      </c>
      <c r="T26" s="35">
        <f t="shared" si="8"/>
        <v>0</v>
      </c>
      <c r="U26" s="36">
        <f t="shared" si="8"/>
        <v>0</v>
      </c>
      <c r="V26" s="37" t="s">
        <v>10</v>
      </c>
      <c r="W26" s="38"/>
      <c r="X26" s="39"/>
      <c r="Y26" s="39"/>
      <c r="Z26" s="39"/>
      <c r="AA26" s="39"/>
      <c r="AB26" s="39"/>
      <c r="AC26" s="39"/>
    </row>
    <row r="27" spans="1:29" ht="16.5" customHeight="1">
      <c r="A27" s="301"/>
      <c r="B27" s="292">
        <f>SUM(B26:C26)</f>
        <v>0</v>
      </c>
      <c r="C27" s="304"/>
      <c r="D27" s="292">
        <f>SUM(D26:E26)</f>
        <v>1</v>
      </c>
      <c r="E27" s="304"/>
      <c r="F27" s="292">
        <f>SUM(F26:G26)</f>
        <v>0</v>
      </c>
      <c r="G27" s="304"/>
      <c r="H27" s="292">
        <f>SUM(H26:I26)</f>
        <v>2</v>
      </c>
      <c r="I27" s="304"/>
      <c r="J27" s="292">
        <f>SUM(J26:K26)</f>
        <v>0</v>
      </c>
      <c r="K27" s="304"/>
      <c r="L27" s="22"/>
      <c r="M27" s="23"/>
      <c r="N27" s="292">
        <f>SUM(N26:O26)</f>
        <v>0</v>
      </c>
      <c r="O27" s="304"/>
      <c r="P27" s="292">
        <f>SUM(P26:Q26)</f>
        <v>0</v>
      </c>
      <c r="Q27" s="304"/>
      <c r="R27" s="292">
        <f>SUM(R26:S26)</f>
        <v>1</v>
      </c>
      <c r="S27" s="304"/>
      <c r="T27" s="292">
        <f>SUM(T26:U26)</f>
        <v>0</v>
      </c>
      <c r="U27" s="304"/>
      <c r="V27" s="6" t="s">
        <v>14</v>
      </c>
      <c r="W27" s="11">
        <f>SUM(B27:U27)</f>
        <v>4</v>
      </c>
      <c r="X27" s="4"/>
      <c r="Y27" s="4"/>
      <c r="Z27" s="4"/>
      <c r="AA27" s="4"/>
      <c r="AB27" s="4"/>
      <c r="AC27" s="4"/>
    </row>
    <row r="28" spans="1:29" ht="16.5" customHeight="1">
      <c r="A28" s="294" t="s">
        <v>3</v>
      </c>
      <c r="B28" s="13"/>
      <c r="C28" s="14"/>
      <c r="D28" s="13"/>
      <c r="E28" s="14"/>
      <c r="F28" s="13"/>
      <c r="G28" s="14"/>
      <c r="H28" s="13"/>
      <c r="I28" s="14"/>
      <c r="J28" s="13">
        <v>1</v>
      </c>
      <c r="K28" s="14"/>
      <c r="L28" s="13"/>
      <c r="M28" s="14"/>
      <c r="N28" s="17"/>
      <c r="O28" s="18"/>
      <c r="P28" s="13">
        <v>1</v>
      </c>
      <c r="Q28" s="14"/>
      <c r="R28" s="13"/>
      <c r="S28" s="14"/>
      <c r="T28" s="13"/>
      <c r="U28" s="14">
        <v>1</v>
      </c>
      <c r="V28" s="5" t="s">
        <v>8</v>
      </c>
      <c r="W28" s="12"/>
      <c r="X28" s="4"/>
      <c r="Y28" s="4"/>
      <c r="Z28" s="4"/>
      <c r="AA28" s="4"/>
      <c r="AB28" s="4"/>
      <c r="AC28" s="4"/>
    </row>
    <row r="29" spans="1:29" ht="16.5" customHeight="1">
      <c r="A29" s="295"/>
      <c r="B29" s="15"/>
      <c r="C29" s="16"/>
      <c r="D29" s="15"/>
      <c r="E29" s="16"/>
      <c r="F29" s="15"/>
      <c r="G29" s="16"/>
      <c r="H29" s="15"/>
      <c r="I29" s="16"/>
      <c r="J29" s="15">
        <v>1</v>
      </c>
      <c r="K29" s="16"/>
      <c r="L29" s="15"/>
      <c r="M29" s="16"/>
      <c r="N29" s="19"/>
      <c r="O29" s="20"/>
      <c r="P29" s="15"/>
      <c r="Q29" s="16"/>
      <c r="R29" s="15"/>
      <c r="S29" s="16"/>
      <c r="T29" s="15"/>
      <c r="U29" s="16"/>
      <c r="V29" s="5"/>
      <c r="W29" s="10"/>
      <c r="X29" s="4"/>
      <c r="Y29" s="4"/>
      <c r="Z29" s="4"/>
      <c r="AA29" s="4"/>
      <c r="AB29" s="4"/>
      <c r="AC29" s="4"/>
    </row>
    <row r="30" spans="1:29" s="40" customFormat="1" ht="16.5" customHeight="1">
      <c r="A30" s="295"/>
      <c r="B30" s="35">
        <f aca="true" t="shared" si="9" ref="B30:M30">SUM(B28:B29)</f>
        <v>0</v>
      </c>
      <c r="C30" s="36">
        <f t="shared" si="9"/>
        <v>0</v>
      </c>
      <c r="D30" s="35">
        <f t="shared" si="9"/>
        <v>0</v>
      </c>
      <c r="E30" s="36">
        <f t="shared" si="9"/>
        <v>0</v>
      </c>
      <c r="F30" s="35">
        <f t="shared" si="9"/>
        <v>0</v>
      </c>
      <c r="G30" s="36">
        <f t="shared" si="9"/>
        <v>0</v>
      </c>
      <c r="H30" s="35">
        <f t="shared" si="9"/>
        <v>0</v>
      </c>
      <c r="I30" s="36">
        <f t="shared" si="9"/>
        <v>0</v>
      </c>
      <c r="J30" s="35">
        <f t="shared" si="9"/>
        <v>2</v>
      </c>
      <c r="K30" s="36">
        <f t="shared" si="9"/>
        <v>0</v>
      </c>
      <c r="L30" s="35">
        <f t="shared" si="9"/>
        <v>0</v>
      </c>
      <c r="M30" s="36">
        <f t="shared" si="9"/>
        <v>0</v>
      </c>
      <c r="N30" s="33"/>
      <c r="O30" s="34"/>
      <c r="P30" s="35">
        <f aca="true" t="shared" si="10" ref="P30:U30">SUM(P28:P29)</f>
        <v>1</v>
      </c>
      <c r="Q30" s="36">
        <f t="shared" si="10"/>
        <v>0</v>
      </c>
      <c r="R30" s="35">
        <f t="shared" si="10"/>
        <v>0</v>
      </c>
      <c r="S30" s="36">
        <f t="shared" si="10"/>
        <v>0</v>
      </c>
      <c r="T30" s="35">
        <f t="shared" si="10"/>
        <v>0</v>
      </c>
      <c r="U30" s="36">
        <f t="shared" si="10"/>
        <v>1</v>
      </c>
      <c r="V30" s="37" t="s">
        <v>10</v>
      </c>
      <c r="W30" s="38"/>
      <c r="X30" s="39"/>
      <c r="Y30" s="39"/>
      <c r="Z30" s="39"/>
      <c r="AA30" s="39"/>
      <c r="AB30" s="39"/>
      <c r="AC30" s="39"/>
    </row>
    <row r="31" spans="1:29" ht="16.5" customHeight="1">
      <c r="A31" s="296"/>
      <c r="B31" s="302">
        <f>SUM(B30:C30)</f>
        <v>0</v>
      </c>
      <c r="C31" s="303"/>
      <c r="D31" s="302">
        <f>SUM(D30:E30)</f>
        <v>0</v>
      </c>
      <c r="E31" s="303"/>
      <c r="F31" s="302">
        <f>SUM(F30:G30)</f>
        <v>0</v>
      </c>
      <c r="G31" s="303"/>
      <c r="H31" s="302">
        <f>SUM(H30:I30)</f>
        <v>0</v>
      </c>
      <c r="I31" s="303"/>
      <c r="J31" s="302">
        <f>SUM(J30:K30)</f>
        <v>2</v>
      </c>
      <c r="K31" s="303"/>
      <c r="L31" s="302">
        <f>SUM(L30:M30)</f>
        <v>0</v>
      </c>
      <c r="M31" s="303"/>
      <c r="N31" s="21"/>
      <c r="O31" s="28"/>
      <c r="P31" s="302">
        <f>SUM(P30:Q30)</f>
        <v>1</v>
      </c>
      <c r="Q31" s="303"/>
      <c r="R31" s="302">
        <f>SUM(R30:S30)</f>
        <v>0</v>
      </c>
      <c r="S31" s="303"/>
      <c r="T31" s="302">
        <f>SUM(T30:U30)</f>
        <v>1</v>
      </c>
      <c r="U31" s="303"/>
      <c r="V31" s="6" t="s">
        <v>14</v>
      </c>
      <c r="W31" s="11">
        <f>SUM(B31:U31)</f>
        <v>4</v>
      </c>
      <c r="X31" s="4"/>
      <c r="Y31" s="4"/>
      <c r="Z31" s="4"/>
      <c r="AA31" s="4"/>
      <c r="AB31" s="4"/>
      <c r="AC31" s="4"/>
    </row>
    <row r="32" spans="1:29" ht="16.5" customHeight="1">
      <c r="A32" s="299" t="s">
        <v>39</v>
      </c>
      <c r="B32" s="13"/>
      <c r="C32" s="14">
        <v>1</v>
      </c>
      <c r="D32" s="13">
        <v>1</v>
      </c>
      <c r="E32" s="14">
        <v>1</v>
      </c>
      <c r="F32" s="13"/>
      <c r="G32" s="14"/>
      <c r="H32" s="13"/>
      <c r="I32" s="14"/>
      <c r="J32" s="13"/>
      <c r="K32" s="14">
        <v>1</v>
      </c>
      <c r="L32" s="13"/>
      <c r="M32" s="14"/>
      <c r="N32" s="13"/>
      <c r="O32" s="14">
        <v>1</v>
      </c>
      <c r="P32" s="17"/>
      <c r="Q32" s="18"/>
      <c r="R32" s="13"/>
      <c r="S32" s="14">
        <v>1</v>
      </c>
      <c r="T32" s="13"/>
      <c r="U32" s="14"/>
      <c r="V32" s="5" t="s">
        <v>8</v>
      </c>
      <c r="W32" s="12"/>
      <c r="X32" s="4"/>
      <c r="Y32" s="4"/>
      <c r="Z32" s="4"/>
      <c r="AA32" s="4"/>
      <c r="AB32" s="4"/>
      <c r="AC32" s="4"/>
    </row>
    <row r="33" spans="1:29" ht="16.5" customHeight="1">
      <c r="A33" s="300"/>
      <c r="B33" s="15"/>
      <c r="C33" s="16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9"/>
      <c r="Q33" s="20"/>
      <c r="R33" s="15"/>
      <c r="S33" s="16"/>
      <c r="T33" s="15"/>
      <c r="U33" s="16"/>
      <c r="V33" s="5"/>
      <c r="W33" s="10"/>
      <c r="X33" s="4"/>
      <c r="Y33" s="4"/>
      <c r="Z33" s="4"/>
      <c r="AA33" s="4"/>
      <c r="AB33" s="4"/>
      <c r="AC33" s="4"/>
    </row>
    <row r="34" spans="1:29" s="40" customFormat="1" ht="16.5" customHeight="1">
      <c r="A34" s="300"/>
      <c r="B34" s="35">
        <f aca="true" t="shared" si="11" ref="B34:O34">SUM(B32:B33)</f>
        <v>0</v>
      </c>
      <c r="C34" s="36">
        <f t="shared" si="11"/>
        <v>1</v>
      </c>
      <c r="D34" s="35">
        <f t="shared" si="11"/>
        <v>1</v>
      </c>
      <c r="E34" s="36">
        <f t="shared" si="11"/>
        <v>1</v>
      </c>
      <c r="F34" s="35">
        <f t="shared" si="11"/>
        <v>0</v>
      </c>
      <c r="G34" s="36">
        <f t="shared" si="11"/>
        <v>0</v>
      </c>
      <c r="H34" s="35">
        <f t="shared" si="11"/>
        <v>0</v>
      </c>
      <c r="I34" s="36">
        <f t="shared" si="11"/>
        <v>0</v>
      </c>
      <c r="J34" s="35">
        <f t="shared" si="11"/>
        <v>0</v>
      </c>
      <c r="K34" s="36">
        <f t="shared" si="11"/>
        <v>1</v>
      </c>
      <c r="L34" s="35">
        <f t="shared" si="11"/>
        <v>0</v>
      </c>
      <c r="M34" s="36">
        <f t="shared" si="11"/>
        <v>0</v>
      </c>
      <c r="N34" s="35">
        <f t="shared" si="11"/>
        <v>0</v>
      </c>
      <c r="O34" s="36">
        <f t="shared" si="11"/>
        <v>1</v>
      </c>
      <c r="P34" s="33"/>
      <c r="Q34" s="34"/>
      <c r="R34" s="35">
        <f>SUM(R32:R33)</f>
        <v>0</v>
      </c>
      <c r="S34" s="36">
        <f>SUM(S32:S33)</f>
        <v>1</v>
      </c>
      <c r="T34" s="35">
        <f>SUM(T32:T33)</f>
        <v>0</v>
      </c>
      <c r="U34" s="36">
        <f>SUM(U32:U33)</f>
        <v>0</v>
      </c>
      <c r="V34" s="37" t="s">
        <v>10</v>
      </c>
      <c r="W34" s="38"/>
      <c r="X34" s="39"/>
      <c r="Y34" s="39"/>
      <c r="Z34" s="39"/>
      <c r="AA34" s="39"/>
      <c r="AB34" s="39"/>
      <c r="AC34" s="39"/>
    </row>
    <row r="35" spans="1:29" ht="16.5" customHeight="1">
      <c r="A35" s="301"/>
      <c r="B35" s="292">
        <f>SUM(B34:C34)</f>
        <v>1</v>
      </c>
      <c r="C35" s="293"/>
      <c r="D35" s="292">
        <f>SUM(D34:E34)</f>
        <v>2</v>
      </c>
      <c r="E35" s="293"/>
      <c r="F35" s="292">
        <f>SUM(F34:G34)</f>
        <v>0</v>
      </c>
      <c r="G35" s="293"/>
      <c r="H35" s="292">
        <f>SUM(H34:I34)</f>
        <v>0</v>
      </c>
      <c r="I35" s="293"/>
      <c r="J35" s="292">
        <f>SUM(J34:K34)</f>
        <v>1</v>
      </c>
      <c r="K35" s="293"/>
      <c r="L35" s="292">
        <f>SUM(L34:M34)</f>
        <v>0</v>
      </c>
      <c r="M35" s="293"/>
      <c r="N35" s="292">
        <f>SUM(N34:O34)</f>
        <v>1</v>
      </c>
      <c r="O35" s="293"/>
      <c r="P35" s="22"/>
      <c r="Q35" s="23"/>
      <c r="R35" s="302">
        <f>SUM(R34:S34)</f>
        <v>1</v>
      </c>
      <c r="S35" s="303"/>
      <c r="T35" s="302">
        <f>SUM(T34:U34)</f>
        <v>0</v>
      </c>
      <c r="U35" s="303"/>
      <c r="V35" s="6" t="s">
        <v>14</v>
      </c>
      <c r="W35" s="11">
        <f>SUM(B35:U35)</f>
        <v>6</v>
      </c>
      <c r="X35" s="4"/>
      <c r="Y35" s="4"/>
      <c r="Z35" s="4"/>
      <c r="AA35" s="4"/>
      <c r="AB35" s="4"/>
      <c r="AC35" s="4"/>
    </row>
    <row r="36" spans="1:29" ht="16.5" customHeight="1">
      <c r="A36" s="294" t="s">
        <v>56</v>
      </c>
      <c r="B36" s="13"/>
      <c r="C36" s="14">
        <v>1</v>
      </c>
      <c r="D36" s="13"/>
      <c r="E36" s="14">
        <v>1</v>
      </c>
      <c r="F36" s="13"/>
      <c r="G36" s="14"/>
      <c r="H36" s="13"/>
      <c r="I36" s="14">
        <v>1</v>
      </c>
      <c r="J36" s="13"/>
      <c r="K36" s="14"/>
      <c r="L36" s="13">
        <v>1</v>
      </c>
      <c r="M36" s="14"/>
      <c r="N36" s="13"/>
      <c r="O36" s="14"/>
      <c r="P36" s="13">
        <v>1</v>
      </c>
      <c r="Q36" s="14"/>
      <c r="R36" s="17"/>
      <c r="S36" s="18"/>
      <c r="T36" s="13">
        <v>1</v>
      </c>
      <c r="U36" s="14"/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295"/>
      <c r="B37" s="15"/>
      <c r="C37" s="16"/>
      <c r="D37" s="15"/>
      <c r="E37" s="16">
        <v>1</v>
      </c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9"/>
      <c r="S37" s="20"/>
      <c r="T37" s="15"/>
      <c r="U37" s="16"/>
      <c r="V37" s="5"/>
      <c r="W37" s="10"/>
      <c r="X37" s="4"/>
      <c r="Y37" s="4"/>
      <c r="Z37" s="4"/>
      <c r="AA37" s="4"/>
      <c r="AB37" s="4"/>
      <c r="AC37" s="4"/>
    </row>
    <row r="38" spans="1:29" s="40" customFormat="1" ht="16.5" customHeight="1">
      <c r="A38" s="295"/>
      <c r="B38" s="35">
        <f aca="true" t="shared" si="12" ref="B38:Q38">SUM(B36:B37)</f>
        <v>0</v>
      </c>
      <c r="C38" s="36">
        <f t="shared" si="12"/>
        <v>1</v>
      </c>
      <c r="D38" s="35">
        <f t="shared" si="12"/>
        <v>0</v>
      </c>
      <c r="E38" s="36">
        <f t="shared" si="12"/>
        <v>2</v>
      </c>
      <c r="F38" s="35">
        <f t="shared" si="12"/>
        <v>0</v>
      </c>
      <c r="G38" s="36">
        <f t="shared" si="12"/>
        <v>0</v>
      </c>
      <c r="H38" s="35">
        <f t="shared" si="12"/>
        <v>0</v>
      </c>
      <c r="I38" s="36">
        <f t="shared" si="12"/>
        <v>1</v>
      </c>
      <c r="J38" s="35">
        <f t="shared" si="12"/>
        <v>0</v>
      </c>
      <c r="K38" s="36">
        <f t="shared" si="12"/>
        <v>0</v>
      </c>
      <c r="L38" s="35">
        <f t="shared" si="12"/>
        <v>1</v>
      </c>
      <c r="M38" s="36">
        <f t="shared" si="12"/>
        <v>0</v>
      </c>
      <c r="N38" s="35">
        <f t="shared" si="12"/>
        <v>0</v>
      </c>
      <c r="O38" s="36">
        <f t="shared" si="12"/>
        <v>0</v>
      </c>
      <c r="P38" s="35">
        <f t="shared" si="12"/>
        <v>1</v>
      </c>
      <c r="Q38" s="36">
        <f t="shared" si="12"/>
        <v>0</v>
      </c>
      <c r="R38" s="33"/>
      <c r="S38" s="34"/>
      <c r="T38" s="35">
        <f>SUM(T36:T37)</f>
        <v>1</v>
      </c>
      <c r="U38" s="36">
        <f>SUM(U36:U37)</f>
        <v>0</v>
      </c>
      <c r="V38" s="37" t="s">
        <v>10</v>
      </c>
      <c r="W38" s="38"/>
      <c r="X38" s="39"/>
      <c r="Y38" s="39"/>
      <c r="Z38" s="39"/>
      <c r="AA38" s="39"/>
      <c r="AB38" s="39"/>
      <c r="AC38" s="39"/>
    </row>
    <row r="39" spans="1:29" ht="16.5" customHeight="1">
      <c r="A39" s="296"/>
      <c r="B39" s="292">
        <f>SUM(B38:C38)</f>
        <v>1</v>
      </c>
      <c r="C39" s="293"/>
      <c r="D39" s="292">
        <f>SUM(D38:E38)</f>
        <v>2</v>
      </c>
      <c r="E39" s="293"/>
      <c r="F39" s="292">
        <f>SUM(F38:G38)</f>
        <v>0</v>
      </c>
      <c r="G39" s="293"/>
      <c r="H39" s="292">
        <f>SUM(H38:I38)</f>
        <v>1</v>
      </c>
      <c r="I39" s="293"/>
      <c r="J39" s="292">
        <f>SUM(J38:K38)</f>
        <v>0</v>
      </c>
      <c r="K39" s="293"/>
      <c r="L39" s="292">
        <f>SUM(L38:M38)</f>
        <v>1</v>
      </c>
      <c r="M39" s="293"/>
      <c r="N39" s="292">
        <f>SUM(N38:O38)</f>
        <v>0</v>
      </c>
      <c r="O39" s="293"/>
      <c r="P39" s="302">
        <f>SUM(P38:Q38)</f>
        <v>1</v>
      </c>
      <c r="Q39" s="303"/>
      <c r="R39" s="22"/>
      <c r="S39" s="23"/>
      <c r="T39" s="302">
        <f>SUM(T38:U38)</f>
        <v>1</v>
      </c>
      <c r="U39" s="303"/>
      <c r="V39" s="6" t="s">
        <v>14</v>
      </c>
      <c r="W39" s="11">
        <f>SUM(B39:U39)</f>
        <v>7</v>
      </c>
      <c r="X39" s="4"/>
      <c r="Y39" s="4"/>
      <c r="Z39" s="4"/>
      <c r="AA39" s="4"/>
      <c r="AB39" s="4"/>
      <c r="AC39" s="4"/>
    </row>
    <row r="40" spans="1:29" ht="16.5" customHeight="1">
      <c r="A40" s="294" t="s">
        <v>68</v>
      </c>
      <c r="B40" s="13">
        <v>1</v>
      </c>
      <c r="C40" s="14"/>
      <c r="D40" s="13">
        <v>1</v>
      </c>
      <c r="E40" s="14"/>
      <c r="F40" s="13">
        <v>1</v>
      </c>
      <c r="G40" s="14"/>
      <c r="H40" s="13">
        <v>1</v>
      </c>
      <c r="I40" s="14"/>
      <c r="J40" s="13">
        <v>1</v>
      </c>
      <c r="K40" s="14"/>
      <c r="L40" s="13"/>
      <c r="M40" s="14"/>
      <c r="N40" s="13">
        <v>1</v>
      </c>
      <c r="O40" s="14"/>
      <c r="P40" s="13"/>
      <c r="Q40" s="14"/>
      <c r="R40" s="13"/>
      <c r="S40" s="14">
        <v>1</v>
      </c>
      <c r="T40" s="17"/>
      <c r="U40" s="18"/>
      <c r="V40" s="5" t="s">
        <v>8</v>
      </c>
      <c r="W40" s="12"/>
      <c r="X40" s="4"/>
      <c r="Y40" s="4"/>
      <c r="Z40" s="4"/>
      <c r="AA40" s="4"/>
      <c r="AB40" s="4"/>
      <c r="AC40" s="4"/>
    </row>
    <row r="41" spans="1:29" ht="16.5" customHeight="1">
      <c r="A41" s="295"/>
      <c r="B41" s="15">
        <v>1</v>
      </c>
      <c r="C41" s="16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9"/>
      <c r="U41" s="20"/>
      <c r="V41" s="5"/>
      <c r="W41" s="10"/>
      <c r="X41" s="4"/>
      <c r="Y41" s="4"/>
      <c r="Z41" s="4"/>
      <c r="AA41" s="4"/>
      <c r="AB41" s="4"/>
      <c r="AC41" s="4"/>
    </row>
    <row r="42" spans="1:29" s="40" customFormat="1" ht="16.5" customHeight="1">
      <c r="A42" s="295"/>
      <c r="B42" s="35">
        <f aca="true" t="shared" si="13" ref="B42:S42">SUM(B40:B41)</f>
        <v>2</v>
      </c>
      <c r="C42" s="36">
        <f t="shared" si="13"/>
        <v>0</v>
      </c>
      <c r="D42" s="35">
        <f t="shared" si="13"/>
        <v>1</v>
      </c>
      <c r="E42" s="36">
        <f t="shared" si="13"/>
        <v>0</v>
      </c>
      <c r="F42" s="35">
        <f t="shared" si="13"/>
        <v>1</v>
      </c>
      <c r="G42" s="36">
        <f t="shared" si="13"/>
        <v>0</v>
      </c>
      <c r="H42" s="35">
        <f t="shared" si="13"/>
        <v>1</v>
      </c>
      <c r="I42" s="36">
        <f t="shared" si="13"/>
        <v>0</v>
      </c>
      <c r="J42" s="35">
        <f t="shared" si="13"/>
        <v>1</v>
      </c>
      <c r="K42" s="36">
        <f t="shared" si="13"/>
        <v>0</v>
      </c>
      <c r="L42" s="35">
        <f t="shared" si="13"/>
        <v>0</v>
      </c>
      <c r="M42" s="36">
        <f t="shared" si="13"/>
        <v>0</v>
      </c>
      <c r="N42" s="35">
        <f t="shared" si="13"/>
        <v>1</v>
      </c>
      <c r="O42" s="36">
        <f t="shared" si="13"/>
        <v>0</v>
      </c>
      <c r="P42" s="35">
        <f t="shared" si="13"/>
        <v>0</v>
      </c>
      <c r="Q42" s="36">
        <f t="shared" si="13"/>
        <v>0</v>
      </c>
      <c r="R42" s="35">
        <f t="shared" si="13"/>
        <v>0</v>
      </c>
      <c r="S42" s="36">
        <f t="shared" si="13"/>
        <v>1</v>
      </c>
      <c r="T42" s="33"/>
      <c r="U42" s="34"/>
      <c r="V42" s="37" t="s">
        <v>10</v>
      </c>
      <c r="W42" s="38"/>
      <c r="X42" s="39"/>
      <c r="Y42" s="39"/>
      <c r="Z42" s="39"/>
      <c r="AA42" s="39"/>
      <c r="AB42" s="39"/>
      <c r="AC42" s="39"/>
    </row>
    <row r="43" spans="1:29" ht="16.5" customHeight="1">
      <c r="A43" s="296"/>
      <c r="B43" s="292">
        <f>SUM(B42:C42)</f>
        <v>2</v>
      </c>
      <c r="C43" s="293"/>
      <c r="D43" s="292">
        <f>SUM(D42:E42)</f>
        <v>1</v>
      </c>
      <c r="E43" s="293"/>
      <c r="F43" s="292">
        <f>SUM(F42:G42)</f>
        <v>1</v>
      </c>
      <c r="G43" s="293"/>
      <c r="H43" s="292">
        <f>SUM(H42:I42)</f>
        <v>1</v>
      </c>
      <c r="I43" s="293"/>
      <c r="J43" s="292">
        <f>SUM(J42:K42)</f>
        <v>1</v>
      </c>
      <c r="K43" s="293"/>
      <c r="L43" s="292">
        <f>SUM(L42:M42)</f>
        <v>0</v>
      </c>
      <c r="M43" s="293"/>
      <c r="N43" s="292">
        <f>SUM(N42:O42)</f>
        <v>1</v>
      </c>
      <c r="O43" s="293"/>
      <c r="P43" s="302">
        <f>SUM(P42:Q42)</f>
        <v>0</v>
      </c>
      <c r="Q43" s="303"/>
      <c r="R43" s="302">
        <f>SUM(R42:S42)</f>
        <v>1</v>
      </c>
      <c r="S43" s="303"/>
      <c r="T43" s="22"/>
      <c r="U43" s="23"/>
      <c r="V43" s="6" t="s">
        <v>14</v>
      </c>
      <c r="W43" s="11">
        <f>SUM(B43:U43)</f>
        <v>8</v>
      </c>
      <c r="X43" s="4"/>
      <c r="Y43" s="4"/>
      <c r="Z43" s="4"/>
      <c r="AA43" s="4"/>
      <c r="AB43" s="4"/>
      <c r="AC43" s="4"/>
    </row>
    <row r="44" spans="1:29" ht="16.5" customHeight="1">
      <c r="A44" s="32" t="s">
        <v>8</v>
      </c>
      <c r="B44" s="26">
        <f aca="true" t="shared" si="14" ref="B44:U44">SUM(B4,B8,B12,B16,B20,B24,B28,B32,B36,B40)</f>
        <v>4</v>
      </c>
      <c r="C44" s="27">
        <f t="shared" si="14"/>
        <v>3</v>
      </c>
      <c r="D44" s="26">
        <f t="shared" si="14"/>
        <v>3</v>
      </c>
      <c r="E44" s="27">
        <f t="shared" si="14"/>
        <v>4</v>
      </c>
      <c r="F44" s="26">
        <f t="shared" si="14"/>
        <v>1</v>
      </c>
      <c r="G44" s="27">
        <f>SUM(G4,G8,G12,G16,G20,G24,G28,G32,G36,G40)</f>
        <v>2</v>
      </c>
      <c r="H44" s="26">
        <f t="shared" si="14"/>
        <v>2</v>
      </c>
      <c r="I44" s="27">
        <f t="shared" si="14"/>
        <v>2</v>
      </c>
      <c r="J44" s="26">
        <f t="shared" si="14"/>
        <v>3</v>
      </c>
      <c r="K44" s="27">
        <f t="shared" si="14"/>
        <v>3</v>
      </c>
      <c r="L44" s="26">
        <f t="shared" si="14"/>
        <v>3</v>
      </c>
      <c r="M44" s="27">
        <f t="shared" si="14"/>
        <v>0</v>
      </c>
      <c r="N44" s="26">
        <f t="shared" si="14"/>
        <v>1</v>
      </c>
      <c r="O44" s="27">
        <f t="shared" si="14"/>
        <v>2</v>
      </c>
      <c r="P44" s="26">
        <f t="shared" si="14"/>
        <v>5</v>
      </c>
      <c r="Q44" s="27">
        <f t="shared" si="14"/>
        <v>1</v>
      </c>
      <c r="R44" s="26">
        <f t="shared" si="14"/>
        <v>3</v>
      </c>
      <c r="S44" s="27">
        <f t="shared" si="14"/>
        <v>3</v>
      </c>
      <c r="T44" s="26">
        <f t="shared" si="14"/>
        <v>1</v>
      </c>
      <c r="U44" s="27">
        <f t="shared" si="14"/>
        <v>6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2" t="s">
        <v>9</v>
      </c>
      <c r="B45" s="29">
        <f aca="true" t="shared" si="15" ref="B45:U45">SUM(B5,B9,B13,B17,B21,B25,B29,B33,B37,B41)</f>
        <v>2</v>
      </c>
      <c r="C45" s="25">
        <f t="shared" si="15"/>
        <v>0</v>
      </c>
      <c r="D45" s="29">
        <f t="shared" si="15"/>
        <v>0</v>
      </c>
      <c r="E45" s="25">
        <f t="shared" si="15"/>
        <v>1</v>
      </c>
      <c r="F45" s="29">
        <f t="shared" si="15"/>
        <v>0</v>
      </c>
      <c r="G45" s="25">
        <f t="shared" si="15"/>
        <v>0</v>
      </c>
      <c r="H45" s="29">
        <f t="shared" si="15"/>
        <v>0</v>
      </c>
      <c r="I45" s="25">
        <f t="shared" si="15"/>
        <v>1</v>
      </c>
      <c r="J45" s="29">
        <f t="shared" si="15"/>
        <v>1</v>
      </c>
      <c r="K45" s="25">
        <f t="shared" si="15"/>
        <v>1</v>
      </c>
      <c r="L45" s="29">
        <f t="shared" si="15"/>
        <v>1</v>
      </c>
      <c r="M45" s="25">
        <f t="shared" si="15"/>
        <v>0</v>
      </c>
      <c r="N45" s="29">
        <f t="shared" si="15"/>
        <v>0</v>
      </c>
      <c r="O45" s="25">
        <f t="shared" si="15"/>
        <v>1</v>
      </c>
      <c r="P45" s="29">
        <f t="shared" si="15"/>
        <v>0</v>
      </c>
      <c r="Q45" s="25">
        <f t="shared" si="15"/>
        <v>0</v>
      </c>
      <c r="R45" s="29">
        <f t="shared" si="15"/>
        <v>1</v>
      </c>
      <c r="S45" s="25">
        <f t="shared" si="15"/>
        <v>0</v>
      </c>
      <c r="T45" s="29">
        <f t="shared" si="15"/>
        <v>0</v>
      </c>
      <c r="U45" s="25">
        <f t="shared" si="15"/>
        <v>1</v>
      </c>
      <c r="V45" s="3"/>
      <c r="W45" s="8"/>
      <c r="X45" s="4"/>
      <c r="Y45" s="4"/>
      <c r="Z45" s="4"/>
      <c r="AA45" s="4"/>
      <c r="AB45" s="4"/>
      <c r="AC45" s="4"/>
    </row>
    <row r="46" spans="1:29" s="40" customFormat="1" ht="16.5" customHeight="1">
      <c r="A46" s="297" t="s">
        <v>10</v>
      </c>
      <c r="B46" s="43">
        <f aca="true" t="shared" si="16" ref="B46:U46">SUM(B6,B10,B14,B18,B22,B26,B30,B34,B38,B42)</f>
        <v>6</v>
      </c>
      <c r="C46" s="44">
        <f t="shared" si="16"/>
        <v>3</v>
      </c>
      <c r="D46" s="43">
        <f t="shared" si="16"/>
        <v>3</v>
      </c>
      <c r="E46" s="44">
        <f t="shared" si="16"/>
        <v>5</v>
      </c>
      <c r="F46" s="43">
        <f t="shared" si="16"/>
        <v>1</v>
      </c>
      <c r="G46" s="44">
        <f t="shared" si="16"/>
        <v>2</v>
      </c>
      <c r="H46" s="43">
        <f t="shared" si="16"/>
        <v>2</v>
      </c>
      <c r="I46" s="44">
        <f t="shared" si="16"/>
        <v>3</v>
      </c>
      <c r="J46" s="43">
        <f t="shared" si="16"/>
        <v>4</v>
      </c>
      <c r="K46" s="44">
        <f t="shared" si="16"/>
        <v>4</v>
      </c>
      <c r="L46" s="43">
        <f t="shared" si="16"/>
        <v>4</v>
      </c>
      <c r="M46" s="44">
        <f t="shared" si="16"/>
        <v>0</v>
      </c>
      <c r="N46" s="43">
        <f t="shared" si="16"/>
        <v>1</v>
      </c>
      <c r="O46" s="44">
        <f t="shared" si="16"/>
        <v>3</v>
      </c>
      <c r="P46" s="43">
        <f t="shared" si="16"/>
        <v>5</v>
      </c>
      <c r="Q46" s="44">
        <f t="shared" si="16"/>
        <v>1</v>
      </c>
      <c r="R46" s="43">
        <f t="shared" si="16"/>
        <v>4</v>
      </c>
      <c r="S46" s="44">
        <f t="shared" si="16"/>
        <v>3</v>
      </c>
      <c r="T46" s="43">
        <f t="shared" si="16"/>
        <v>1</v>
      </c>
      <c r="U46" s="44">
        <f t="shared" si="16"/>
        <v>7</v>
      </c>
      <c r="V46" s="45"/>
      <c r="W46" s="46">
        <f>(W7+W11+W15+W19+W23+W27+W31+W35+W39+W43)/2</f>
        <v>31</v>
      </c>
      <c r="X46" s="39"/>
      <c r="Y46" s="39"/>
      <c r="Z46" s="39"/>
      <c r="AA46" s="39"/>
      <c r="AB46" s="39"/>
      <c r="AC46" s="39"/>
    </row>
    <row r="47" spans="1:29" ht="16.5" customHeight="1">
      <c r="A47" s="298"/>
      <c r="B47" s="76" t="s">
        <v>59</v>
      </c>
      <c r="C47" s="77" t="s">
        <v>42</v>
      </c>
      <c r="D47" s="76" t="s">
        <v>59</v>
      </c>
      <c r="E47" s="77" t="s">
        <v>42</v>
      </c>
      <c r="F47" s="76" t="s">
        <v>59</v>
      </c>
      <c r="G47" s="77" t="s">
        <v>42</v>
      </c>
      <c r="H47" s="76" t="s">
        <v>59</v>
      </c>
      <c r="I47" s="77" t="s">
        <v>42</v>
      </c>
      <c r="J47" s="76" t="s">
        <v>59</v>
      </c>
      <c r="K47" s="77" t="s">
        <v>42</v>
      </c>
      <c r="L47" s="76" t="s">
        <v>59</v>
      </c>
      <c r="M47" s="77" t="s">
        <v>42</v>
      </c>
      <c r="N47" s="76" t="s">
        <v>59</v>
      </c>
      <c r="O47" s="77" t="s">
        <v>42</v>
      </c>
      <c r="P47" s="76" t="s">
        <v>59</v>
      </c>
      <c r="Q47" s="77" t="s">
        <v>42</v>
      </c>
      <c r="R47" s="76" t="s">
        <v>59</v>
      </c>
      <c r="S47" s="77" t="s">
        <v>42</v>
      </c>
      <c r="T47" s="76" t="s">
        <v>59</v>
      </c>
      <c r="U47" s="77" t="s">
        <v>42</v>
      </c>
      <c r="V47" s="3"/>
      <c r="W47" s="8"/>
      <c r="X47" s="4"/>
      <c r="Y47" s="4"/>
      <c r="Z47" s="4"/>
      <c r="AA47" s="4"/>
      <c r="AB47" s="4"/>
      <c r="AC47" s="4"/>
    </row>
    <row r="48" spans="1:29" ht="91.5" customHeight="1">
      <c r="A48" s="1" t="s">
        <v>0</v>
      </c>
      <c r="B48" s="290" t="s">
        <v>51</v>
      </c>
      <c r="C48" s="291"/>
      <c r="D48" s="290" t="s">
        <v>55</v>
      </c>
      <c r="E48" s="291"/>
      <c r="F48" s="290" t="s">
        <v>19</v>
      </c>
      <c r="G48" s="291"/>
      <c r="H48" s="290" t="s">
        <v>7</v>
      </c>
      <c r="I48" s="291"/>
      <c r="J48" s="290" t="s">
        <v>1</v>
      </c>
      <c r="K48" s="291"/>
      <c r="L48" s="290" t="s">
        <v>13</v>
      </c>
      <c r="M48" s="291"/>
      <c r="N48" s="290" t="s">
        <v>3</v>
      </c>
      <c r="O48" s="291"/>
      <c r="P48" s="290" t="s">
        <v>39</v>
      </c>
      <c r="Q48" s="291"/>
      <c r="R48" s="290" t="s">
        <v>56</v>
      </c>
      <c r="S48" s="291"/>
      <c r="T48" s="290" t="s">
        <v>67</v>
      </c>
      <c r="U48" s="291"/>
      <c r="V48" s="5"/>
      <c r="W48" s="2" t="s">
        <v>11</v>
      </c>
      <c r="X48" s="4"/>
      <c r="Y48" s="4"/>
      <c r="Z48" s="4"/>
      <c r="AA48" s="4"/>
      <c r="AB48" s="4"/>
      <c r="AC48" s="4"/>
    </row>
    <row r="54" ht="14.25">
      <c r="A54" s="80" t="s">
        <v>70</v>
      </c>
    </row>
    <row r="55" ht="14.25">
      <c r="A55" s="80" t="s">
        <v>69</v>
      </c>
    </row>
  </sheetData>
  <mergeCells count="121">
    <mergeCell ref="T31:U31"/>
    <mergeCell ref="D43:E43"/>
    <mergeCell ref="F43:G43"/>
    <mergeCell ref="N43:O43"/>
    <mergeCell ref="D35:E35"/>
    <mergeCell ref="F35:G35"/>
    <mergeCell ref="H31:I31"/>
    <mergeCell ref="J31:K31"/>
    <mergeCell ref="H43:I43"/>
    <mergeCell ref="J43:K43"/>
    <mergeCell ref="T1:U1"/>
    <mergeCell ref="T7:U7"/>
    <mergeCell ref="T11:U11"/>
    <mergeCell ref="T15:U15"/>
    <mergeCell ref="T19:U19"/>
    <mergeCell ref="T23:U23"/>
    <mergeCell ref="T27:U27"/>
    <mergeCell ref="A8:A11"/>
    <mergeCell ref="A12:A15"/>
    <mergeCell ref="B15:C15"/>
    <mergeCell ref="A16:A19"/>
    <mergeCell ref="F11:G11"/>
    <mergeCell ref="N23:O23"/>
    <mergeCell ref="N19:O19"/>
    <mergeCell ref="B1:C1"/>
    <mergeCell ref="A46:A47"/>
    <mergeCell ref="A24:A27"/>
    <mergeCell ref="A28:A31"/>
    <mergeCell ref="A32:A35"/>
    <mergeCell ref="A36:A39"/>
    <mergeCell ref="A40:A43"/>
    <mergeCell ref="A4:A7"/>
    <mergeCell ref="B11:C11"/>
    <mergeCell ref="D1:E1"/>
    <mergeCell ref="D19:E19"/>
    <mergeCell ref="D7:E7"/>
    <mergeCell ref="D15:E15"/>
    <mergeCell ref="H1:I1"/>
    <mergeCell ref="H7:I7"/>
    <mergeCell ref="H15:I15"/>
    <mergeCell ref="H23:I23"/>
    <mergeCell ref="H11:I11"/>
    <mergeCell ref="F1:G1"/>
    <mergeCell ref="F7:G7"/>
    <mergeCell ref="B48:C48"/>
    <mergeCell ref="D48:E48"/>
    <mergeCell ref="F48:G48"/>
    <mergeCell ref="B31:C31"/>
    <mergeCell ref="F19:G19"/>
    <mergeCell ref="B19:C19"/>
    <mergeCell ref="F27:G27"/>
    <mergeCell ref="D27:E27"/>
    <mergeCell ref="L48:M48"/>
    <mergeCell ref="N48:O48"/>
    <mergeCell ref="J48:K48"/>
    <mergeCell ref="H48:I48"/>
    <mergeCell ref="L43:M43"/>
    <mergeCell ref="A20:A23"/>
    <mergeCell ref="B23:C23"/>
    <mergeCell ref="D23:E23"/>
    <mergeCell ref="F23:G23"/>
    <mergeCell ref="L23:M23"/>
    <mergeCell ref="F31:G31"/>
    <mergeCell ref="D31:E31"/>
    <mergeCell ref="B27:C27"/>
    <mergeCell ref="B43:C43"/>
    <mergeCell ref="J1:K1"/>
    <mergeCell ref="N1:O1"/>
    <mergeCell ref="N7:O7"/>
    <mergeCell ref="N15:O15"/>
    <mergeCell ref="J7:K7"/>
    <mergeCell ref="J11:K11"/>
    <mergeCell ref="J15:K15"/>
    <mergeCell ref="L7:M7"/>
    <mergeCell ref="L11:M11"/>
    <mergeCell ref="L15:M15"/>
    <mergeCell ref="J19:K19"/>
    <mergeCell ref="L19:M19"/>
    <mergeCell ref="H35:I35"/>
    <mergeCell ref="J35:K35"/>
    <mergeCell ref="H27:I27"/>
    <mergeCell ref="J27:K27"/>
    <mergeCell ref="P1:Q1"/>
    <mergeCell ref="P7:Q7"/>
    <mergeCell ref="L35:M35"/>
    <mergeCell ref="N35:O35"/>
    <mergeCell ref="L31:M31"/>
    <mergeCell ref="N11:O11"/>
    <mergeCell ref="L1:M1"/>
    <mergeCell ref="P23:Q23"/>
    <mergeCell ref="P19:Q19"/>
    <mergeCell ref="P11:Q11"/>
    <mergeCell ref="P15:Q15"/>
    <mergeCell ref="P48:Q48"/>
    <mergeCell ref="P27:Q27"/>
    <mergeCell ref="P31:Q31"/>
    <mergeCell ref="P43:Q43"/>
    <mergeCell ref="N27:O27"/>
    <mergeCell ref="N39:O39"/>
    <mergeCell ref="P39:Q39"/>
    <mergeCell ref="B39:C39"/>
    <mergeCell ref="D39:E39"/>
    <mergeCell ref="F39:G39"/>
    <mergeCell ref="H39:I39"/>
    <mergeCell ref="J39:K39"/>
    <mergeCell ref="L39:M39"/>
    <mergeCell ref="B35:C35"/>
    <mergeCell ref="R1:S1"/>
    <mergeCell ref="R7:S7"/>
    <mergeCell ref="R11:S11"/>
    <mergeCell ref="R15:S15"/>
    <mergeCell ref="R19:S19"/>
    <mergeCell ref="R23:S23"/>
    <mergeCell ref="R27:S27"/>
    <mergeCell ref="R31:S31"/>
    <mergeCell ref="R35:S35"/>
    <mergeCell ref="R48:S48"/>
    <mergeCell ref="T35:U35"/>
    <mergeCell ref="T48:U48"/>
    <mergeCell ref="R43:S43"/>
    <mergeCell ref="T39:U39"/>
  </mergeCells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/>
  <dimension ref="A1:AC55"/>
  <sheetViews>
    <sheetView zoomScale="60" zoomScaleNormal="60" workbookViewId="0" topLeftCell="A1">
      <selection activeCell="L41" sqref="L41"/>
    </sheetView>
  </sheetViews>
  <sheetFormatPr defaultColWidth="9.140625" defaultRowHeight="12.75"/>
  <cols>
    <col min="1" max="1" width="17.140625" style="0" customWidth="1"/>
    <col min="2" max="21" width="4.28125" style="0" customWidth="1"/>
    <col min="22" max="22" width="15.421875" style="0" customWidth="1"/>
    <col min="23" max="23" width="14.8515625" style="0" bestFit="1" customWidth="1"/>
  </cols>
  <sheetData>
    <row r="1" spans="1:29" ht="91.5" customHeight="1">
      <c r="A1" s="1" t="s">
        <v>0</v>
      </c>
      <c r="B1" s="290" t="s">
        <v>51</v>
      </c>
      <c r="C1" s="291"/>
      <c r="D1" s="290" t="s">
        <v>55</v>
      </c>
      <c r="E1" s="291"/>
      <c r="F1" s="290" t="s">
        <v>6</v>
      </c>
      <c r="G1" s="291"/>
      <c r="H1" s="290" t="s">
        <v>7</v>
      </c>
      <c r="I1" s="291"/>
      <c r="J1" s="290" t="s">
        <v>1</v>
      </c>
      <c r="K1" s="291"/>
      <c r="L1" s="290" t="s">
        <v>13</v>
      </c>
      <c r="M1" s="291"/>
      <c r="N1" s="290" t="s">
        <v>3</v>
      </c>
      <c r="O1" s="291"/>
      <c r="P1" s="290" t="s">
        <v>57</v>
      </c>
      <c r="Q1" s="291"/>
      <c r="R1" s="290" t="s">
        <v>56</v>
      </c>
      <c r="S1" s="291"/>
      <c r="T1" s="290" t="s">
        <v>64</v>
      </c>
      <c r="U1" s="291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4"/>
      <c r="B3" s="76" t="s">
        <v>59</v>
      </c>
      <c r="C3" s="77" t="s">
        <v>42</v>
      </c>
      <c r="D3" s="76" t="s">
        <v>59</v>
      </c>
      <c r="E3" s="77" t="s">
        <v>42</v>
      </c>
      <c r="F3" s="76" t="s">
        <v>59</v>
      </c>
      <c r="G3" s="77" t="s">
        <v>42</v>
      </c>
      <c r="H3" s="76" t="s">
        <v>59</v>
      </c>
      <c r="I3" s="77" t="s">
        <v>42</v>
      </c>
      <c r="J3" s="76" t="s">
        <v>59</v>
      </c>
      <c r="K3" s="77" t="s">
        <v>42</v>
      </c>
      <c r="L3" s="76" t="s">
        <v>59</v>
      </c>
      <c r="M3" s="77" t="s">
        <v>42</v>
      </c>
      <c r="N3" s="76" t="s">
        <v>59</v>
      </c>
      <c r="O3" s="77" t="s">
        <v>42</v>
      </c>
      <c r="P3" s="76" t="s">
        <v>59</v>
      </c>
      <c r="Q3" s="77" t="s">
        <v>42</v>
      </c>
      <c r="R3" s="76" t="s">
        <v>59</v>
      </c>
      <c r="S3" s="77" t="s">
        <v>42</v>
      </c>
      <c r="T3" s="76" t="s">
        <v>59</v>
      </c>
      <c r="U3" s="7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294" t="s">
        <v>51</v>
      </c>
      <c r="B4" s="17"/>
      <c r="C4" s="18"/>
      <c r="D4" s="13"/>
      <c r="E4" s="14"/>
      <c r="F4" s="13">
        <v>1</v>
      </c>
      <c r="G4" s="14"/>
      <c r="H4" s="13">
        <v>1</v>
      </c>
      <c r="I4" s="14"/>
      <c r="J4" s="13">
        <v>1</v>
      </c>
      <c r="K4" s="14"/>
      <c r="L4" s="13"/>
      <c r="M4" s="14"/>
      <c r="N4" s="13"/>
      <c r="O4" s="14"/>
      <c r="P4" s="13">
        <v>1</v>
      </c>
      <c r="Q4" s="14"/>
      <c r="R4" s="13">
        <v>1</v>
      </c>
      <c r="S4" s="14"/>
      <c r="T4" s="13"/>
      <c r="U4" s="14"/>
      <c r="V4" s="5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295"/>
      <c r="B5" s="19"/>
      <c r="C5" s="20"/>
      <c r="D5" s="15"/>
      <c r="E5" s="16"/>
      <c r="F5" s="15"/>
      <c r="G5" s="16">
        <v>1</v>
      </c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5"/>
      <c r="W5" s="10"/>
      <c r="X5" s="4"/>
      <c r="Y5" s="4"/>
      <c r="Z5" s="4"/>
      <c r="AA5" s="4"/>
      <c r="AB5" s="4"/>
      <c r="AC5" s="4"/>
    </row>
    <row r="6" spans="1:29" s="40" customFormat="1" ht="16.5" customHeight="1">
      <c r="A6" s="295"/>
      <c r="B6" s="33"/>
      <c r="C6" s="34"/>
      <c r="D6" s="35">
        <f aca="true" t="shared" si="0" ref="D6:S6">SUM(D4:D5)</f>
        <v>0</v>
      </c>
      <c r="E6" s="36">
        <f t="shared" si="0"/>
        <v>0</v>
      </c>
      <c r="F6" s="35">
        <f t="shared" si="0"/>
        <v>1</v>
      </c>
      <c r="G6" s="36">
        <f t="shared" si="0"/>
        <v>1</v>
      </c>
      <c r="H6" s="35">
        <f t="shared" si="0"/>
        <v>1</v>
      </c>
      <c r="I6" s="36">
        <f t="shared" si="0"/>
        <v>0</v>
      </c>
      <c r="J6" s="35">
        <f t="shared" si="0"/>
        <v>1</v>
      </c>
      <c r="K6" s="36">
        <f t="shared" si="0"/>
        <v>0</v>
      </c>
      <c r="L6" s="35">
        <f t="shared" si="0"/>
        <v>0</v>
      </c>
      <c r="M6" s="36">
        <f t="shared" si="0"/>
        <v>0</v>
      </c>
      <c r="N6" s="35">
        <f t="shared" si="0"/>
        <v>0</v>
      </c>
      <c r="O6" s="36">
        <f t="shared" si="0"/>
        <v>0</v>
      </c>
      <c r="P6" s="35">
        <f t="shared" si="0"/>
        <v>1</v>
      </c>
      <c r="Q6" s="36">
        <f t="shared" si="0"/>
        <v>0</v>
      </c>
      <c r="R6" s="35">
        <f t="shared" si="0"/>
        <v>1</v>
      </c>
      <c r="S6" s="36">
        <f t="shared" si="0"/>
        <v>0</v>
      </c>
      <c r="T6" s="35">
        <f>SUM(T4:T5)</f>
        <v>0</v>
      </c>
      <c r="U6" s="36">
        <f>SUM(U4:U5)</f>
        <v>0</v>
      </c>
      <c r="V6" s="37" t="s">
        <v>10</v>
      </c>
      <c r="W6" s="38"/>
      <c r="X6" s="39"/>
      <c r="Y6" s="39"/>
      <c r="Z6" s="39"/>
      <c r="AA6" s="39"/>
      <c r="AB6" s="39"/>
      <c r="AC6" s="39"/>
    </row>
    <row r="7" spans="1:29" ht="16.5" customHeight="1">
      <c r="A7" s="296"/>
      <c r="B7" s="22"/>
      <c r="C7" s="23"/>
      <c r="D7" s="292">
        <f>SUM(D6:E6)</f>
        <v>0</v>
      </c>
      <c r="E7" s="293"/>
      <c r="F7" s="292">
        <f>SUM(F6:G6)</f>
        <v>2</v>
      </c>
      <c r="G7" s="293"/>
      <c r="H7" s="292">
        <f>SUM(H6:I6)</f>
        <v>1</v>
      </c>
      <c r="I7" s="293"/>
      <c r="J7" s="292">
        <f>SUM(J6:K6)</f>
        <v>1</v>
      </c>
      <c r="K7" s="293"/>
      <c r="L7" s="292">
        <f>SUM(L6:M6)</f>
        <v>0</v>
      </c>
      <c r="M7" s="293"/>
      <c r="N7" s="292">
        <f>SUM(N6:O6)</f>
        <v>0</v>
      </c>
      <c r="O7" s="293"/>
      <c r="P7" s="292">
        <f>SUM(P6:Q6)</f>
        <v>1</v>
      </c>
      <c r="Q7" s="293"/>
      <c r="R7" s="292">
        <f>SUM(R6:S6)</f>
        <v>1</v>
      </c>
      <c r="S7" s="293"/>
      <c r="T7" s="292">
        <f>SUM(T6:U6)</f>
        <v>0</v>
      </c>
      <c r="U7" s="293"/>
      <c r="V7" s="6" t="s">
        <v>14</v>
      </c>
      <c r="W7" s="11">
        <f>SUM(B7:Q7)</f>
        <v>5</v>
      </c>
      <c r="X7" s="4"/>
      <c r="Y7" s="4"/>
      <c r="Z7" s="4"/>
      <c r="AA7" s="4"/>
      <c r="AB7" s="4"/>
      <c r="AC7" s="4"/>
    </row>
    <row r="8" spans="1:29" ht="16.5" customHeight="1">
      <c r="A8" s="294" t="s">
        <v>55</v>
      </c>
      <c r="B8" s="13"/>
      <c r="C8" s="14"/>
      <c r="D8" s="17"/>
      <c r="E8" s="18"/>
      <c r="F8" s="13"/>
      <c r="G8" s="14"/>
      <c r="H8" s="13"/>
      <c r="I8" s="14">
        <v>1</v>
      </c>
      <c r="J8" s="13">
        <v>1</v>
      </c>
      <c r="K8" s="14"/>
      <c r="L8" s="13"/>
      <c r="M8" s="14"/>
      <c r="N8" s="13"/>
      <c r="O8" s="14"/>
      <c r="P8" s="13">
        <v>1</v>
      </c>
      <c r="Q8" s="14"/>
      <c r="R8" s="13"/>
      <c r="S8" s="14">
        <v>1</v>
      </c>
      <c r="T8" s="13">
        <v>1</v>
      </c>
      <c r="U8" s="14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295"/>
      <c r="B9" s="15"/>
      <c r="C9" s="16"/>
      <c r="D9" s="19"/>
      <c r="E9" s="20"/>
      <c r="F9" s="15"/>
      <c r="G9" s="16">
        <v>1</v>
      </c>
      <c r="H9" s="15"/>
      <c r="I9" s="16"/>
      <c r="J9" s="15"/>
      <c r="K9" s="16"/>
      <c r="L9" s="15"/>
      <c r="M9" s="16"/>
      <c r="N9" s="15"/>
      <c r="O9" s="16"/>
      <c r="P9" s="15"/>
      <c r="Q9" s="16"/>
      <c r="R9" s="15">
        <v>1</v>
      </c>
      <c r="S9" s="16"/>
      <c r="T9" s="15"/>
      <c r="U9" s="16"/>
      <c r="V9" s="5"/>
      <c r="W9" s="10"/>
      <c r="X9" s="4"/>
      <c r="Y9" s="4"/>
      <c r="Z9" s="4"/>
      <c r="AA9" s="4"/>
      <c r="AB9" s="4"/>
      <c r="AC9" s="4"/>
    </row>
    <row r="10" spans="1:29" s="40" customFormat="1" ht="16.5" customHeight="1">
      <c r="A10" s="295"/>
      <c r="B10" s="35">
        <f>SUM(B8:B9)</f>
        <v>0</v>
      </c>
      <c r="C10" s="36">
        <f>SUM(C8:C9)</f>
        <v>0</v>
      </c>
      <c r="D10" s="33"/>
      <c r="E10" s="34"/>
      <c r="F10" s="35">
        <f aca="true" t="shared" si="1" ref="F10:S10">SUM(F8:F9)</f>
        <v>0</v>
      </c>
      <c r="G10" s="36">
        <f t="shared" si="1"/>
        <v>1</v>
      </c>
      <c r="H10" s="35">
        <f t="shared" si="1"/>
        <v>0</v>
      </c>
      <c r="I10" s="36">
        <f t="shared" si="1"/>
        <v>1</v>
      </c>
      <c r="J10" s="35">
        <f t="shared" si="1"/>
        <v>1</v>
      </c>
      <c r="K10" s="36">
        <f t="shared" si="1"/>
        <v>0</v>
      </c>
      <c r="L10" s="35">
        <f t="shared" si="1"/>
        <v>0</v>
      </c>
      <c r="M10" s="36">
        <f t="shared" si="1"/>
        <v>0</v>
      </c>
      <c r="N10" s="35">
        <f t="shared" si="1"/>
        <v>0</v>
      </c>
      <c r="O10" s="36">
        <f t="shared" si="1"/>
        <v>0</v>
      </c>
      <c r="P10" s="35">
        <f t="shared" si="1"/>
        <v>1</v>
      </c>
      <c r="Q10" s="36">
        <f t="shared" si="1"/>
        <v>0</v>
      </c>
      <c r="R10" s="35">
        <f t="shared" si="1"/>
        <v>1</v>
      </c>
      <c r="S10" s="36">
        <f t="shared" si="1"/>
        <v>1</v>
      </c>
      <c r="T10" s="35">
        <f>SUM(T8:T9)</f>
        <v>1</v>
      </c>
      <c r="U10" s="36">
        <f>SUM(U8:U9)</f>
        <v>0</v>
      </c>
      <c r="V10" s="37" t="s">
        <v>10</v>
      </c>
      <c r="W10" s="38"/>
      <c r="X10" s="39"/>
      <c r="Y10" s="39"/>
      <c r="Z10" s="39"/>
      <c r="AA10" s="39"/>
      <c r="AB10" s="39"/>
      <c r="AC10" s="39"/>
    </row>
    <row r="11" spans="1:29" ht="16.5" customHeight="1">
      <c r="A11" s="296"/>
      <c r="B11" s="292">
        <f>SUM(B10:C10)</f>
        <v>0</v>
      </c>
      <c r="C11" s="293"/>
      <c r="D11" s="22"/>
      <c r="E11" s="23"/>
      <c r="F11" s="292">
        <f>SUM(F10:G10)</f>
        <v>1</v>
      </c>
      <c r="G11" s="293"/>
      <c r="H11" s="292">
        <f>SUM(H10:I10)</f>
        <v>1</v>
      </c>
      <c r="I11" s="293"/>
      <c r="J11" s="292">
        <f>SUM(J10:K10)</f>
        <v>1</v>
      </c>
      <c r="K11" s="293"/>
      <c r="L11" s="292">
        <f>SUM(L10:M10)</f>
        <v>0</v>
      </c>
      <c r="M11" s="293"/>
      <c r="N11" s="292">
        <f>SUM(N10:O10)</f>
        <v>0</v>
      </c>
      <c r="O11" s="293"/>
      <c r="P11" s="292">
        <f>SUM(P10:Q10)</f>
        <v>1</v>
      </c>
      <c r="Q11" s="293"/>
      <c r="R11" s="292">
        <f>SUM(R10:S10)</f>
        <v>2</v>
      </c>
      <c r="S11" s="293"/>
      <c r="T11" s="292">
        <f>SUM(T10:U10)</f>
        <v>1</v>
      </c>
      <c r="U11" s="293"/>
      <c r="V11" s="6" t="s">
        <v>14</v>
      </c>
      <c r="W11" s="11">
        <f>SUM(B11:Q11)</f>
        <v>4</v>
      </c>
      <c r="X11" s="4"/>
      <c r="Y11" s="4"/>
      <c r="Z11" s="4"/>
      <c r="AA11" s="4"/>
      <c r="AB11" s="4"/>
      <c r="AC11" s="4"/>
    </row>
    <row r="12" spans="1:29" ht="16.5" customHeight="1">
      <c r="A12" s="294" t="s">
        <v>6</v>
      </c>
      <c r="B12" s="13"/>
      <c r="C12" s="14">
        <v>1</v>
      </c>
      <c r="D12" s="13">
        <v>1</v>
      </c>
      <c r="E12" s="14"/>
      <c r="F12" s="17"/>
      <c r="G12" s="18"/>
      <c r="H12" s="13"/>
      <c r="I12" s="14"/>
      <c r="J12" s="13"/>
      <c r="K12" s="14"/>
      <c r="L12" s="13"/>
      <c r="M12" s="14"/>
      <c r="N12" s="13">
        <v>1</v>
      </c>
      <c r="O12" s="14"/>
      <c r="P12" s="13"/>
      <c r="Q12" s="14"/>
      <c r="R12" s="13"/>
      <c r="S12" s="14"/>
      <c r="T12" s="13"/>
      <c r="U12" s="14"/>
      <c r="V12" s="5" t="s">
        <v>8</v>
      </c>
      <c r="W12" s="12"/>
      <c r="X12" s="4"/>
      <c r="Y12" s="4"/>
      <c r="Z12" s="4"/>
      <c r="AA12" s="4"/>
      <c r="AB12" s="4"/>
      <c r="AC12" s="4"/>
    </row>
    <row r="13" spans="1:29" ht="16.5" customHeight="1">
      <c r="A13" s="295"/>
      <c r="B13" s="15">
        <v>1</v>
      </c>
      <c r="C13" s="16"/>
      <c r="D13" s="15"/>
      <c r="E13" s="16"/>
      <c r="F13" s="19"/>
      <c r="G13" s="20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5"/>
      <c r="W13" s="10"/>
      <c r="X13" s="4"/>
      <c r="Y13" s="4"/>
      <c r="Z13" s="4"/>
      <c r="AA13" s="4"/>
      <c r="AB13" s="4"/>
      <c r="AC13" s="4"/>
    </row>
    <row r="14" spans="1:29" s="40" customFormat="1" ht="16.5" customHeight="1">
      <c r="A14" s="295"/>
      <c r="B14" s="35">
        <f>SUM(B12:B13)</f>
        <v>1</v>
      </c>
      <c r="C14" s="36">
        <f>SUM(C12:C13)</f>
        <v>1</v>
      </c>
      <c r="D14" s="35">
        <f>SUM(D12:D13)</f>
        <v>1</v>
      </c>
      <c r="E14" s="36">
        <f>SUM(E12:E13)</f>
        <v>0</v>
      </c>
      <c r="F14" s="33"/>
      <c r="G14" s="34"/>
      <c r="H14" s="35">
        <f aca="true" t="shared" si="2" ref="H14:S14">SUM(H12:H13)</f>
        <v>0</v>
      </c>
      <c r="I14" s="36">
        <f t="shared" si="2"/>
        <v>0</v>
      </c>
      <c r="J14" s="35">
        <f t="shared" si="2"/>
        <v>0</v>
      </c>
      <c r="K14" s="36">
        <f t="shared" si="2"/>
        <v>0</v>
      </c>
      <c r="L14" s="35">
        <f t="shared" si="2"/>
        <v>0</v>
      </c>
      <c r="M14" s="36">
        <f t="shared" si="2"/>
        <v>0</v>
      </c>
      <c r="N14" s="35">
        <f t="shared" si="2"/>
        <v>1</v>
      </c>
      <c r="O14" s="36">
        <f t="shared" si="2"/>
        <v>0</v>
      </c>
      <c r="P14" s="35">
        <f t="shared" si="2"/>
        <v>0</v>
      </c>
      <c r="Q14" s="36">
        <f t="shared" si="2"/>
        <v>0</v>
      </c>
      <c r="R14" s="35">
        <f t="shared" si="2"/>
        <v>0</v>
      </c>
      <c r="S14" s="36">
        <f t="shared" si="2"/>
        <v>0</v>
      </c>
      <c r="T14" s="35">
        <f>SUM(T12:T13)</f>
        <v>0</v>
      </c>
      <c r="U14" s="36">
        <f>SUM(U12:U13)</f>
        <v>0</v>
      </c>
      <c r="V14" s="37" t="s">
        <v>10</v>
      </c>
      <c r="W14" s="38"/>
      <c r="X14" s="39"/>
      <c r="Y14" s="39"/>
      <c r="Z14" s="39"/>
      <c r="AA14" s="39"/>
      <c r="AB14" s="39"/>
      <c r="AC14" s="39"/>
    </row>
    <row r="15" spans="1:29" ht="16.5" customHeight="1">
      <c r="A15" s="296"/>
      <c r="B15" s="292">
        <f>SUM(B14:C14)</f>
        <v>2</v>
      </c>
      <c r="C15" s="293"/>
      <c r="D15" s="292">
        <f>SUM(D14:E14)</f>
        <v>1</v>
      </c>
      <c r="E15" s="293"/>
      <c r="F15" s="22"/>
      <c r="G15" s="23"/>
      <c r="H15" s="292">
        <f>SUM(H14:I14)</f>
        <v>0</v>
      </c>
      <c r="I15" s="293"/>
      <c r="J15" s="292">
        <f>SUM(J14:K14)</f>
        <v>0</v>
      </c>
      <c r="K15" s="293"/>
      <c r="L15" s="292">
        <f>SUM(L14:M14)</f>
        <v>0</v>
      </c>
      <c r="M15" s="293"/>
      <c r="N15" s="292">
        <f>SUM(N14:O14)</f>
        <v>1</v>
      </c>
      <c r="O15" s="293"/>
      <c r="P15" s="292">
        <f>SUM(P14:Q14)</f>
        <v>0</v>
      </c>
      <c r="Q15" s="293"/>
      <c r="R15" s="292">
        <f>SUM(R14:S14)</f>
        <v>0</v>
      </c>
      <c r="S15" s="293"/>
      <c r="T15" s="292">
        <f>SUM(T14:U14)</f>
        <v>0</v>
      </c>
      <c r="U15" s="293"/>
      <c r="V15" s="6" t="s">
        <v>14</v>
      </c>
      <c r="W15" s="11">
        <f>SUM(B15:Q15)</f>
        <v>4</v>
      </c>
      <c r="X15" s="4"/>
      <c r="Y15" s="4"/>
      <c r="Z15" s="4"/>
      <c r="AA15" s="4"/>
      <c r="AB15" s="4"/>
      <c r="AC15" s="4"/>
    </row>
    <row r="16" spans="1:29" ht="16.5" customHeight="1">
      <c r="A16" s="294" t="s">
        <v>7</v>
      </c>
      <c r="B16" s="13"/>
      <c r="C16" s="14">
        <v>1</v>
      </c>
      <c r="D16" s="13">
        <v>1</v>
      </c>
      <c r="E16" s="14"/>
      <c r="F16" s="13"/>
      <c r="G16" s="14"/>
      <c r="H16" s="17"/>
      <c r="I16" s="18"/>
      <c r="J16" s="13"/>
      <c r="K16" s="14"/>
      <c r="L16" s="13"/>
      <c r="M16" s="14"/>
      <c r="N16" s="13"/>
      <c r="O16" s="14"/>
      <c r="P16" s="13">
        <v>1</v>
      </c>
      <c r="Q16" s="14"/>
      <c r="R16" s="13"/>
      <c r="S16" s="14">
        <v>1</v>
      </c>
      <c r="T16" s="13"/>
      <c r="U16" s="14"/>
      <c r="V16" s="5" t="s">
        <v>8</v>
      </c>
      <c r="W16" s="12"/>
      <c r="X16" s="4"/>
      <c r="Y16" s="4"/>
      <c r="Z16" s="4"/>
      <c r="AA16" s="4"/>
      <c r="AB16" s="4"/>
      <c r="AC16" s="4"/>
    </row>
    <row r="17" spans="1:29" ht="16.5" customHeight="1">
      <c r="A17" s="295"/>
      <c r="B17" s="15"/>
      <c r="C17" s="16"/>
      <c r="D17" s="15"/>
      <c r="E17" s="16"/>
      <c r="F17" s="15"/>
      <c r="G17" s="16"/>
      <c r="H17" s="19"/>
      <c r="I17" s="20"/>
      <c r="J17" s="15"/>
      <c r="K17" s="16"/>
      <c r="L17" s="15">
        <v>1</v>
      </c>
      <c r="M17" s="16"/>
      <c r="N17" s="15"/>
      <c r="O17" s="16"/>
      <c r="P17" s="15"/>
      <c r="Q17" s="16"/>
      <c r="R17" s="15"/>
      <c r="S17" s="16"/>
      <c r="T17" s="15"/>
      <c r="U17" s="16">
        <v>1</v>
      </c>
      <c r="V17" s="5"/>
      <c r="W17" s="10"/>
      <c r="X17" s="4"/>
      <c r="Y17" s="4"/>
      <c r="Z17" s="4"/>
      <c r="AA17" s="4"/>
      <c r="AB17" s="4"/>
      <c r="AC17" s="4"/>
    </row>
    <row r="18" spans="1:29" s="40" customFormat="1" ht="16.5" customHeight="1">
      <c r="A18" s="295"/>
      <c r="B18" s="35">
        <f aca="true" t="shared" si="3" ref="B18:G18">SUM(B16:B17)</f>
        <v>0</v>
      </c>
      <c r="C18" s="36">
        <f t="shared" si="3"/>
        <v>1</v>
      </c>
      <c r="D18" s="35">
        <f t="shared" si="3"/>
        <v>1</v>
      </c>
      <c r="E18" s="36">
        <f t="shared" si="3"/>
        <v>0</v>
      </c>
      <c r="F18" s="35">
        <f t="shared" si="3"/>
        <v>0</v>
      </c>
      <c r="G18" s="36">
        <f t="shared" si="3"/>
        <v>0</v>
      </c>
      <c r="H18" s="33"/>
      <c r="I18" s="34"/>
      <c r="J18" s="35">
        <f aca="true" t="shared" si="4" ref="J18:S18">SUM(J16:J17)</f>
        <v>0</v>
      </c>
      <c r="K18" s="36">
        <f t="shared" si="4"/>
        <v>0</v>
      </c>
      <c r="L18" s="35">
        <f t="shared" si="4"/>
        <v>1</v>
      </c>
      <c r="M18" s="36">
        <f t="shared" si="4"/>
        <v>0</v>
      </c>
      <c r="N18" s="35">
        <f t="shared" si="4"/>
        <v>0</v>
      </c>
      <c r="O18" s="36">
        <f t="shared" si="4"/>
        <v>0</v>
      </c>
      <c r="P18" s="35">
        <f t="shared" si="4"/>
        <v>1</v>
      </c>
      <c r="Q18" s="36">
        <f t="shared" si="4"/>
        <v>0</v>
      </c>
      <c r="R18" s="35">
        <f t="shared" si="4"/>
        <v>0</v>
      </c>
      <c r="S18" s="36">
        <f t="shared" si="4"/>
        <v>1</v>
      </c>
      <c r="T18" s="35">
        <f>SUM(T16:T17)</f>
        <v>0</v>
      </c>
      <c r="U18" s="36">
        <f>SUM(U16:U17)</f>
        <v>1</v>
      </c>
      <c r="V18" s="37" t="s">
        <v>10</v>
      </c>
      <c r="W18" s="38"/>
      <c r="X18" s="39"/>
      <c r="Y18" s="39"/>
      <c r="Z18" s="39"/>
      <c r="AA18" s="39"/>
      <c r="AB18" s="39"/>
      <c r="AC18" s="39"/>
    </row>
    <row r="19" spans="1:29" ht="16.5" customHeight="1">
      <c r="A19" s="296"/>
      <c r="B19" s="292">
        <f>SUM(B18:C18)</f>
        <v>1</v>
      </c>
      <c r="C19" s="293"/>
      <c r="D19" s="292">
        <f>SUM(D18:E18)</f>
        <v>1</v>
      </c>
      <c r="E19" s="293"/>
      <c r="F19" s="292">
        <f>SUM(F18:G18)</f>
        <v>0</v>
      </c>
      <c r="G19" s="293"/>
      <c r="H19" s="22"/>
      <c r="I19" s="23"/>
      <c r="J19" s="292">
        <f>SUM(J18:K18)</f>
        <v>0</v>
      </c>
      <c r="K19" s="293"/>
      <c r="L19" s="292">
        <f>SUM(L18:M18)</f>
        <v>1</v>
      </c>
      <c r="M19" s="293"/>
      <c r="N19" s="292">
        <f>SUM(N18:O18)</f>
        <v>0</v>
      </c>
      <c r="O19" s="293"/>
      <c r="P19" s="292">
        <f>SUM(P18:Q18)</f>
        <v>1</v>
      </c>
      <c r="Q19" s="293"/>
      <c r="R19" s="292">
        <f>SUM(R18:S18)</f>
        <v>1</v>
      </c>
      <c r="S19" s="293"/>
      <c r="T19" s="292">
        <f>SUM(T18:U18)</f>
        <v>1</v>
      </c>
      <c r="U19" s="293"/>
      <c r="V19" s="6" t="s">
        <v>14</v>
      </c>
      <c r="W19" s="11">
        <f>SUM(B19:Q19)</f>
        <v>4</v>
      </c>
      <c r="X19" s="4"/>
      <c r="Y19" s="4"/>
      <c r="Z19" s="4"/>
      <c r="AA19" s="4"/>
      <c r="AB19" s="4"/>
      <c r="AC19" s="4"/>
    </row>
    <row r="20" spans="1:29" ht="16.5" customHeight="1">
      <c r="A20" s="294" t="s">
        <v>1</v>
      </c>
      <c r="B20" s="13"/>
      <c r="C20" s="14">
        <v>1</v>
      </c>
      <c r="D20" s="13"/>
      <c r="E20" s="14">
        <v>1</v>
      </c>
      <c r="F20" s="13"/>
      <c r="G20" s="14"/>
      <c r="H20" s="13"/>
      <c r="I20" s="14"/>
      <c r="J20" s="17"/>
      <c r="K20" s="18"/>
      <c r="L20" s="13"/>
      <c r="M20" s="14"/>
      <c r="N20" s="13">
        <v>2</v>
      </c>
      <c r="O20" s="14"/>
      <c r="P20" s="13">
        <v>2</v>
      </c>
      <c r="Q20" s="14"/>
      <c r="R20" s="13"/>
      <c r="S20" s="14">
        <v>1</v>
      </c>
      <c r="T20" s="13"/>
      <c r="U20" s="14"/>
      <c r="V20" s="5" t="s">
        <v>8</v>
      </c>
      <c r="W20" s="12"/>
      <c r="X20" s="4"/>
      <c r="Y20" s="4"/>
      <c r="Z20" s="4"/>
      <c r="AA20" s="4"/>
      <c r="AB20" s="4"/>
      <c r="AC20" s="4"/>
    </row>
    <row r="21" spans="1:29" s="40" customFormat="1" ht="16.5" customHeight="1">
      <c r="A21" s="295"/>
      <c r="B21" s="15"/>
      <c r="C21" s="16"/>
      <c r="D21" s="15"/>
      <c r="E21" s="16"/>
      <c r="F21" s="15"/>
      <c r="G21" s="16"/>
      <c r="H21" s="15"/>
      <c r="I21" s="16"/>
      <c r="J21" s="19"/>
      <c r="K21" s="20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5"/>
      <c r="W21" s="10"/>
      <c r="X21" s="39"/>
      <c r="Y21" s="39"/>
      <c r="Z21" s="39"/>
      <c r="AA21" s="39"/>
      <c r="AB21" s="39"/>
      <c r="AC21" s="39"/>
    </row>
    <row r="22" spans="1:29" ht="16.5" customHeight="1">
      <c r="A22" s="295"/>
      <c r="B22" s="35">
        <f aca="true" t="shared" si="5" ref="B22:I22">SUM(B20:B21)</f>
        <v>0</v>
      </c>
      <c r="C22" s="36">
        <f t="shared" si="5"/>
        <v>1</v>
      </c>
      <c r="D22" s="35">
        <f t="shared" si="5"/>
        <v>0</v>
      </c>
      <c r="E22" s="36">
        <f t="shared" si="5"/>
        <v>1</v>
      </c>
      <c r="F22" s="35">
        <f t="shared" si="5"/>
        <v>0</v>
      </c>
      <c r="G22" s="36">
        <f t="shared" si="5"/>
        <v>0</v>
      </c>
      <c r="H22" s="35">
        <f t="shared" si="5"/>
        <v>0</v>
      </c>
      <c r="I22" s="36">
        <f t="shared" si="5"/>
        <v>0</v>
      </c>
      <c r="J22" s="21"/>
      <c r="K22" s="20"/>
      <c r="L22" s="35">
        <f aca="true" t="shared" si="6" ref="L22:S22">SUM(L20:L21)</f>
        <v>0</v>
      </c>
      <c r="M22" s="36">
        <f t="shared" si="6"/>
        <v>0</v>
      </c>
      <c r="N22" s="35">
        <f t="shared" si="6"/>
        <v>2</v>
      </c>
      <c r="O22" s="36">
        <f t="shared" si="6"/>
        <v>0</v>
      </c>
      <c r="P22" s="35">
        <f t="shared" si="6"/>
        <v>2</v>
      </c>
      <c r="Q22" s="36">
        <f t="shared" si="6"/>
        <v>0</v>
      </c>
      <c r="R22" s="35">
        <f t="shared" si="6"/>
        <v>0</v>
      </c>
      <c r="S22" s="36">
        <f t="shared" si="6"/>
        <v>1</v>
      </c>
      <c r="T22" s="35">
        <f>SUM(T20:T21)</f>
        <v>0</v>
      </c>
      <c r="U22" s="36">
        <f>SUM(U20:U21)</f>
        <v>0</v>
      </c>
      <c r="V22" s="37" t="s">
        <v>10</v>
      </c>
      <c r="W22" s="38"/>
      <c r="X22" s="4"/>
      <c r="Y22" s="4"/>
      <c r="Z22" s="4"/>
      <c r="AA22" s="4"/>
      <c r="AB22" s="4"/>
      <c r="AC22" s="4"/>
    </row>
    <row r="23" spans="1:29" ht="16.5" customHeight="1">
      <c r="A23" s="296"/>
      <c r="B23" s="292">
        <f>SUM(B22:C22)</f>
        <v>1</v>
      </c>
      <c r="C23" s="293"/>
      <c r="D23" s="292">
        <f>SUM(D22:E22)</f>
        <v>1</v>
      </c>
      <c r="E23" s="293"/>
      <c r="F23" s="292">
        <f>SUM(F22:G22)</f>
        <v>0</v>
      </c>
      <c r="G23" s="293"/>
      <c r="H23" s="292">
        <f>SUM(H22:I22)</f>
        <v>0</v>
      </c>
      <c r="I23" s="293"/>
      <c r="J23" s="22"/>
      <c r="K23" s="23"/>
      <c r="L23" s="292">
        <f>SUM(L22:M22)</f>
        <v>0</v>
      </c>
      <c r="M23" s="293"/>
      <c r="N23" s="292">
        <f>SUM(N22:O22)</f>
        <v>2</v>
      </c>
      <c r="O23" s="293"/>
      <c r="P23" s="292">
        <f>SUM(P22:Q22)</f>
        <v>2</v>
      </c>
      <c r="Q23" s="293"/>
      <c r="R23" s="292">
        <f>SUM(R22:S22)</f>
        <v>1</v>
      </c>
      <c r="S23" s="293"/>
      <c r="T23" s="292">
        <f>SUM(T22:U22)</f>
        <v>0</v>
      </c>
      <c r="U23" s="293"/>
      <c r="V23" s="6" t="s">
        <v>14</v>
      </c>
      <c r="W23" s="11">
        <f>SUM(B23:Q23)</f>
        <v>6</v>
      </c>
      <c r="X23" s="4"/>
      <c r="Y23" s="4"/>
      <c r="Z23" s="4"/>
      <c r="AA23" s="4"/>
      <c r="AB23" s="4"/>
      <c r="AC23" s="4"/>
    </row>
    <row r="24" spans="1:29" ht="16.5" customHeight="1">
      <c r="A24" s="299" t="s">
        <v>13</v>
      </c>
      <c r="B24" s="13"/>
      <c r="C24" s="14"/>
      <c r="D24" s="13"/>
      <c r="E24" s="14"/>
      <c r="F24" s="13"/>
      <c r="G24" s="14"/>
      <c r="H24" s="13"/>
      <c r="I24" s="14"/>
      <c r="J24" s="13"/>
      <c r="K24" s="14"/>
      <c r="L24" s="17"/>
      <c r="M24" s="18"/>
      <c r="N24" s="13"/>
      <c r="O24" s="14">
        <v>1</v>
      </c>
      <c r="P24" s="13"/>
      <c r="Q24" s="14">
        <v>1</v>
      </c>
      <c r="R24" s="13"/>
      <c r="S24" s="14"/>
      <c r="T24" s="13"/>
      <c r="U24" s="14">
        <v>2</v>
      </c>
      <c r="V24" s="5" t="s">
        <v>8</v>
      </c>
      <c r="W24" s="12"/>
      <c r="X24" s="4"/>
      <c r="Y24" s="4"/>
      <c r="Z24" s="4"/>
      <c r="AA24" s="4"/>
      <c r="AB24" s="4"/>
      <c r="AC24" s="4"/>
    </row>
    <row r="25" spans="1:29" ht="16.5" customHeight="1">
      <c r="A25" s="300"/>
      <c r="B25" s="15"/>
      <c r="C25" s="16"/>
      <c r="D25" s="15"/>
      <c r="E25" s="16"/>
      <c r="F25" s="15"/>
      <c r="G25" s="16"/>
      <c r="H25" s="15"/>
      <c r="I25" s="16">
        <v>1</v>
      </c>
      <c r="J25" s="15"/>
      <c r="K25" s="16"/>
      <c r="L25" s="19"/>
      <c r="M25" s="20"/>
      <c r="N25" s="15"/>
      <c r="O25" s="16"/>
      <c r="P25" s="15"/>
      <c r="Q25" s="16"/>
      <c r="R25" s="15"/>
      <c r="S25" s="16"/>
      <c r="T25" s="15"/>
      <c r="U25" s="16"/>
      <c r="V25" s="5"/>
      <c r="W25" s="10"/>
      <c r="X25" s="4"/>
      <c r="Y25" s="4"/>
      <c r="Z25" s="4"/>
      <c r="AA25" s="4"/>
      <c r="AB25" s="4"/>
      <c r="AC25" s="4"/>
    </row>
    <row r="26" spans="1:29" s="40" customFormat="1" ht="16.5" customHeight="1">
      <c r="A26" s="300"/>
      <c r="B26" s="35">
        <f aca="true" t="shared" si="7" ref="B26:K26">SUM(B24:B25)</f>
        <v>0</v>
      </c>
      <c r="C26" s="36">
        <f t="shared" si="7"/>
        <v>0</v>
      </c>
      <c r="D26" s="35">
        <f t="shared" si="7"/>
        <v>0</v>
      </c>
      <c r="E26" s="36">
        <f t="shared" si="7"/>
        <v>0</v>
      </c>
      <c r="F26" s="35">
        <f t="shared" si="7"/>
        <v>0</v>
      </c>
      <c r="G26" s="36">
        <f t="shared" si="7"/>
        <v>0</v>
      </c>
      <c r="H26" s="35">
        <f t="shared" si="7"/>
        <v>0</v>
      </c>
      <c r="I26" s="36">
        <f t="shared" si="7"/>
        <v>1</v>
      </c>
      <c r="J26" s="35">
        <f t="shared" si="7"/>
        <v>0</v>
      </c>
      <c r="K26" s="36">
        <f t="shared" si="7"/>
        <v>0</v>
      </c>
      <c r="L26" s="33"/>
      <c r="M26" s="34"/>
      <c r="N26" s="35">
        <f aca="true" t="shared" si="8" ref="N26:S26">SUM(N24:N25)</f>
        <v>0</v>
      </c>
      <c r="O26" s="36">
        <f t="shared" si="8"/>
        <v>1</v>
      </c>
      <c r="P26" s="35">
        <f t="shared" si="8"/>
        <v>0</v>
      </c>
      <c r="Q26" s="36">
        <f t="shared" si="8"/>
        <v>1</v>
      </c>
      <c r="R26" s="35">
        <f t="shared" si="8"/>
        <v>0</v>
      </c>
      <c r="S26" s="36">
        <f t="shared" si="8"/>
        <v>0</v>
      </c>
      <c r="T26" s="35">
        <f>SUM(T24:T25)</f>
        <v>0</v>
      </c>
      <c r="U26" s="36">
        <f>SUM(U24:U25)</f>
        <v>2</v>
      </c>
      <c r="V26" s="37" t="s">
        <v>10</v>
      </c>
      <c r="W26" s="38"/>
      <c r="X26" s="39"/>
      <c r="Y26" s="39"/>
      <c r="Z26" s="39"/>
      <c r="AA26" s="39"/>
      <c r="AB26" s="39"/>
      <c r="AC26" s="39"/>
    </row>
    <row r="27" spans="1:29" ht="16.5" customHeight="1">
      <c r="A27" s="301"/>
      <c r="B27" s="292">
        <f>SUM(B26:C26)</f>
        <v>0</v>
      </c>
      <c r="C27" s="304"/>
      <c r="D27" s="292">
        <f>SUM(D26:E26)</f>
        <v>0</v>
      </c>
      <c r="E27" s="304"/>
      <c r="F27" s="292">
        <f>SUM(F26:G26)</f>
        <v>0</v>
      </c>
      <c r="G27" s="304"/>
      <c r="H27" s="292">
        <f>SUM(H26:I26)</f>
        <v>1</v>
      </c>
      <c r="I27" s="304"/>
      <c r="J27" s="292">
        <f>SUM(J26:K26)</f>
        <v>0</v>
      </c>
      <c r="K27" s="304"/>
      <c r="L27" s="22"/>
      <c r="M27" s="23"/>
      <c r="N27" s="292">
        <f>SUM(N26:O26)</f>
        <v>1</v>
      </c>
      <c r="O27" s="304"/>
      <c r="P27" s="292">
        <f>SUM(P26:Q26)</f>
        <v>1</v>
      </c>
      <c r="Q27" s="304"/>
      <c r="R27" s="292">
        <f>SUM(R26:S26)</f>
        <v>0</v>
      </c>
      <c r="S27" s="304"/>
      <c r="T27" s="292">
        <f>SUM(T26:U26)</f>
        <v>2</v>
      </c>
      <c r="U27" s="304"/>
      <c r="V27" s="6" t="s">
        <v>14</v>
      </c>
      <c r="W27" s="11">
        <f>SUM(B27:Q27)</f>
        <v>3</v>
      </c>
      <c r="X27" s="4"/>
      <c r="Y27" s="4"/>
      <c r="Z27" s="4"/>
      <c r="AA27" s="4"/>
      <c r="AB27" s="4"/>
      <c r="AC27" s="4"/>
    </row>
    <row r="28" spans="1:29" ht="16.5" customHeight="1">
      <c r="A28" s="294" t="s">
        <v>3</v>
      </c>
      <c r="B28" s="13"/>
      <c r="C28" s="14"/>
      <c r="D28" s="13"/>
      <c r="E28" s="14"/>
      <c r="F28" s="13"/>
      <c r="G28" s="14">
        <v>1</v>
      </c>
      <c r="H28" s="13"/>
      <c r="I28" s="14"/>
      <c r="J28" s="13"/>
      <c r="K28" s="14">
        <v>2</v>
      </c>
      <c r="L28" s="13">
        <v>1</v>
      </c>
      <c r="M28" s="14"/>
      <c r="N28" s="17"/>
      <c r="O28" s="18"/>
      <c r="P28" s="13">
        <v>1</v>
      </c>
      <c r="Q28" s="14"/>
      <c r="R28" s="13"/>
      <c r="S28" s="14"/>
      <c r="T28" s="13"/>
      <c r="U28" s="14"/>
      <c r="V28" s="5" t="s">
        <v>8</v>
      </c>
      <c r="W28" s="12"/>
      <c r="X28" s="4"/>
      <c r="Y28" s="4"/>
      <c r="Z28" s="4"/>
      <c r="AA28" s="4"/>
      <c r="AB28" s="4"/>
      <c r="AC28" s="4"/>
    </row>
    <row r="29" spans="1:29" ht="16.5" customHeight="1">
      <c r="A29" s="295"/>
      <c r="B29" s="15"/>
      <c r="C29" s="16"/>
      <c r="D29" s="15"/>
      <c r="E29" s="16"/>
      <c r="F29" s="15"/>
      <c r="G29" s="16"/>
      <c r="H29" s="15"/>
      <c r="I29" s="16"/>
      <c r="J29" s="15"/>
      <c r="K29" s="16"/>
      <c r="L29" s="15"/>
      <c r="M29" s="16"/>
      <c r="N29" s="19"/>
      <c r="O29" s="20"/>
      <c r="P29" s="15"/>
      <c r="Q29" s="16"/>
      <c r="R29" s="15"/>
      <c r="S29" s="16"/>
      <c r="T29" s="15"/>
      <c r="U29" s="16"/>
      <c r="V29" s="5"/>
      <c r="W29" s="10"/>
      <c r="X29" s="4"/>
      <c r="Y29" s="4"/>
      <c r="Z29" s="4"/>
      <c r="AA29" s="4"/>
      <c r="AB29" s="4"/>
      <c r="AC29" s="4"/>
    </row>
    <row r="30" spans="1:29" s="40" customFormat="1" ht="16.5" customHeight="1">
      <c r="A30" s="295"/>
      <c r="B30" s="35">
        <f aca="true" t="shared" si="9" ref="B30:M30">SUM(B28:B29)</f>
        <v>0</v>
      </c>
      <c r="C30" s="36">
        <f t="shared" si="9"/>
        <v>0</v>
      </c>
      <c r="D30" s="35">
        <f t="shared" si="9"/>
        <v>0</v>
      </c>
      <c r="E30" s="36">
        <f t="shared" si="9"/>
        <v>0</v>
      </c>
      <c r="F30" s="35">
        <f t="shared" si="9"/>
        <v>0</v>
      </c>
      <c r="G30" s="36">
        <f t="shared" si="9"/>
        <v>1</v>
      </c>
      <c r="H30" s="35">
        <f t="shared" si="9"/>
        <v>0</v>
      </c>
      <c r="I30" s="36">
        <f t="shared" si="9"/>
        <v>0</v>
      </c>
      <c r="J30" s="35">
        <f t="shared" si="9"/>
        <v>0</v>
      </c>
      <c r="K30" s="36">
        <f t="shared" si="9"/>
        <v>2</v>
      </c>
      <c r="L30" s="35">
        <f t="shared" si="9"/>
        <v>1</v>
      </c>
      <c r="M30" s="36">
        <f t="shared" si="9"/>
        <v>0</v>
      </c>
      <c r="N30" s="33"/>
      <c r="O30" s="34"/>
      <c r="P30" s="35">
        <f aca="true" t="shared" si="10" ref="P30:U30">SUM(P28:P29)</f>
        <v>1</v>
      </c>
      <c r="Q30" s="36">
        <f t="shared" si="10"/>
        <v>0</v>
      </c>
      <c r="R30" s="35">
        <f t="shared" si="10"/>
        <v>0</v>
      </c>
      <c r="S30" s="36">
        <f t="shared" si="10"/>
        <v>0</v>
      </c>
      <c r="T30" s="35">
        <f t="shared" si="10"/>
        <v>0</v>
      </c>
      <c r="U30" s="36">
        <f t="shared" si="10"/>
        <v>0</v>
      </c>
      <c r="V30" s="37" t="s">
        <v>10</v>
      </c>
      <c r="W30" s="38"/>
      <c r="X30" s="39"/>
      <c r="Y30" s="39"/>
      <c r="Z30" s="39"/>
      <c r="AA30" s="39"/>
      <c r="AB30" s="39"/>
      <c r="AC30" s="39"/>
    </row>
    <row r="31" spans="1:29" ht="16.5" customHeight="1">
      <c r="A31" s="296"/>
      <c r="B31" s="302">
        <f>SUM(B30:C30)</f>
        <v>0</v>
      </c>
      <c r="C31" s="303"/>
      <c r="D31" s="302">
        <f>SUM(D30:E30)</f>
        <v>0</v>
      </c>
      <c r="E31" s="303"/>
      <c r="F31" s="302">
        <f>SUM(F30:G30)</f>
        <v>1</v>
      </c>
      <c r="G31" s="303"/>
      <c r="H31" s="302">
        <f>SUM(H30:I30)</f>
        <v>0</v>
      </c>
      <c r="I31" s="303"/>
      <c r="J31" s="302">
        <f>SUM(J30:K30)</f>
        <v>2</v>
      </c>
      <c r="K31" s="303"/>
      <c r="L31" s="302">
        <f>SUM(L30:M30)</f>
        <v>1</v>
      </c>
      <c r="M31" s="303"/>
      <c r="N31" s="21"/>
      <c r="O31" s="28"/>
      <c r="P31" s="302">
        <f>SUM(P30:Q30)</f>
        <v>1</v>
      </c>
      <c r="Q31" s="303"/>
      <c r="R31" s="302">
        <f>SUM(R30:S30)</f>
        <v>0</v>
      </c>
      <c r="S31" s="303"/>
      <c r="T31" s="302">
        <f>SUM(T30:U30)</f>
        <v>0</v>
      </c>
      <c r="U31" s="303"/>
      <c r="V31" s="6" t="s">
        <v>14</v>
      </c>
      <c r="W31" s="11">
        <f>SUM(B31:Q31)</f>
        <v>5</v>
      </c>
      <c r="X31" s="4"/>
      <c r="Y31" s="4"/>
      <c r="Z31" s="4"/>
      <c r="AA31" s="4"/>
      <c r="AB31" s="4"/>
      <c r="AC31" s="4"/>
    </row>
    <row r="32" spans="1:29" ht="16.5" customHeight="1">
      <c r="A32" s="299" t="s">
        <v>57</v>
      </c>
      <c r="B32" s="13"/>
      <c r="C32" s="14">
        <v>1</v>
      </c>
      <c r="D32" s="13"/>
      <c r="E32" s="14">
        <v>1</v>
      </c>
      <c r="F32" s="13"/>
      <c r="G32" s="14"/>
      <c r="H32" s="13"/>
      <c r="I32" s="14">
        <v>1</v>
      </c>
      <c r="J32" s="13"/>
      <c r="K32" s="14">
        <v>2</v>
      </c>
      <c r="L32" s="13">
        <v>1</v>
      </c>
      <c r="M32" s="14"/>
      <c r="N32" s="13"/>
      <c r="O32" s="14">
        <v>1</v>
      </c>
      <c r="P32" s="17"/>
      <c r="Q32" s="18"/>
      <c r="R32" s="13"/>
      <c r="S32" s="14">
        <v>1</v>
      </c>
      <c r="T32" s="13"/>
      <c r="U32" s="14"/>
      <c r="V32" s="5" t="s">
        <v>8</v>
      </c>
      <c r="W32" s="12"/>
      <c r="X32" s="4"/>
      <c r="Y32" s="4"/>
      <c r="Z32" s="4"/>
      <c r="AA32" s="4"/>
      <c r="AB32" s="4"/>
      <c r="AC32" s="4"/>
    </row>
    <row r="33" spans="1:29" ht="16.5" customHeight="1">
      <c r="A33" s="300"/>
      <c r="B33" s="15"/>
      <c r="C33" s="16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9"/>
      <c r="Q33" s="20"/>
      <c r="R33" s="15"/>
      <c r="S33" s="16"/>
      <c r="T33" s="15"/>
      <c r="U33" s="16"/>
      <c r="V33" s="5"/>
      <c r="W33" s="10"/>
      <c r="X33" s="4"/>
      <c r="Y33" s="4"/>
      <c r="Z33" s="4"/>
      <c r="AA33" s="4"/>
      <c r="AB33" s="4"/>
      <c r="AC33" s="4"/>
    </row>
    <row r="34" spans="1:29" s="40" customFormat="1" ht="16.5" customHeight="1">
      <c r="A34" s="300"/>
      <c r="B34" s="35">
        <f aca="true" t="shared" si="11" ref="B34:O34">SUM(B32:B33)</f>
        <v>0</v>
      </c>
      <c r="C34" s="36">
        <f t="shared" si="11"/>
        <v>1</v>
      </c>
      <c r="D34" s="35">
        <f t="shared" si="11"/>
        <v>0</v>
      </c>
      <c r="E34" s="36">
        <f t="shared" si="11"/>
        <v>1</v>
      </c>
      <c r="F34" s="35">
        <f t="shared" si="11"/>
        <v>0</v>
      </c>
      <c r="G34" s="36">
        <f t="shared" si="11"/>
        <v>0</v>
      </c>
      <c r="H34" s="35">
        <f t="shared" si="11"/>
        <v>0</v>
      </c>
      <c r="I34" s="36">
        <f t="shared" si="11"/>
        <v>1</v>
      </c>
      <c r="J34" s="35">
        <f t="shared" si="11"/>
        <v>0</v>
      </c>
      <c r="K34" s="36">
        <f t="shared" si="11"/>
        <v>2</v>
      </c>
      <c r="L34" s="35">
        <f t="shared" si="11"/>
        <v>1</v>
      </c>
      <c r="M34" s="36">
        <f t="shared" si="11"/>
        <v>0</v>
      </c>
      <c r="N34" s="35">
        <f t="shared" si="11"/>
        <v>0</v>
      </c>
      <c r="O34" s="36">
        <f t="shared" si="11"/>
        <v>1</v>
      </c>
      <c r="P34" s="33"/>
      <c r="Q34" s="34"/>
      <c r="R34" s="35">
        <f>SUM(R32:R33)</f>
        <v>0</v>
      </c>
      <c r="S34" s="36">
        <f>SUM(S32:S33)</f>
        <v>1</v>
      </c>
      <c r="T34" s="35">
        <f>SUM(T32:T33)</f>
        <v>0</v>
      </c>
      <c r="U34" s="36">
        <f>SUM(U32:U33)</f>
        <v>0</v>
      </c>
      <c r="V34" s="37" t="s">
        <v>10</v>
      </c>
      <c r="W34" s="38"/>
      <c r="X34" s="39"/>
      <c r="Y34" s="39"/>
      <c r="Z34" s="39"/>
      <c r="AA34" s="39"/>
      <c r="AB34" s="39"/>
      <c r="AC34" s="39"/>
    </row>
    <row r="35" spans="1:29" ht="16.5" customHeight="1">
      <c r="A35" s="301"/>
      <c r="B35" s="292">
        <f>SUM(B34:C34)</f>
        <v>1</v>
      </c>
      <c r="C35" s="293"/>
      <c r="D35" s="292">
        <f>SUM(D34:E34)</f>
        <v>1</v>
      </c>
      <c r="E35" s="293"/>
      <c r="F35" s="292">
        <f>SUM(F34:G34)</f>
        <v>0</v>
      </c>
      <c r="G35" s="293"/>
      <c r="H35" s="292">
        <f>SUM(H34:I34)</f>
        <v>1</v>
      </c>
      <c r="I35" s="293"/>
      <c r="J35" s="292">
        <f>SUM(J34:K34)</f>
        <v>2</v>
      </c>
      <c r="K35" s="293"/>
      <c r="L35" s="292">
        <f>SUM(L34:M34)</f>
        <v>1</v>
      </c>
      <c r="M35" s="293"/>
      <c r="N35" s="292">
        <f>SUM(N34:O34)</f>
        <v>1</v>
      </c>
      <c r="O35" s="293"/>
      <c r="P35" s="22"/>
      <c r="Q35" s="23"/>
      <c r="R35" s="302">
        <f>SUM(R34:S34)</f>
        <v>1</v>
      </c>
      <c r="S35" s="303"/>
      <c r="T35" s="302">
        <f>SUM(T34:U34)</f>
        <v>0</v>
      </c>
      <c r="U35" s="303"/>
      <c r="V35" s="6" t="s">
        <v>14</v>
      </c>
      <c r="W35" s="11">
        <f>SUM(B35:Q35)</f>
        <v>7</v>
      </c>
      <c r="X35" s="4"/>
      <c r="Y35" s="4"/>
      <c r="Z35" s="4"/>
      <c r="AA35" s="4"/>
      <c r="AB35" s="4"/>
      <c r="AC35" s="4"/>
    </row>
    <row r="36" spans="1:29" ht="16.5" customHeight="1">
      <c r="A36" s="294" t="s">
        <v>56</v>
      </c>
      <c r="B36" s="13"/>
      <c r="C36" s="14">
        <v>1</v>
      </c>
      <c r="D36" s="13">
        <v>1</v>
      </c>
      <c r="E36" s="14"/>
      <c r="F36" s="13"/>
      <c r="G36" s="14"/>
      <c r="H36" s="13">
        <v>1</v>
      </c>
      <c r="I36" s="14"/>
      <c r="J36" s="13">
        <v>1</v>
      </c>
      <c r="K36" s="14"/>
      <c r="L36" s="13"/>
      <c r="M36" s="14"/>
      <c r="N36" s="13"/>
      <c r="O36" s="14"/>
      <c r="P36" s="13">
        <v>1</v>
      </c>
      <c r="Q36" s="14"/>
      <c r="R36" s="17"/>
      <c r="S36" s="18"/>
      <c r="T36" s="13">
        <v>1</v>
      </c>
      <c r="U36" s="14"/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295"/>
      <c r="B37" s="15"/>
      <c r="C37" s="16"/>
      <c r="D37" s="15"/>
      <c r="E37" s="16">
        <v>1</v>
      </c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9"/>
      <c r="S37" s="20"/>
      <c r="T37" s="15"/>
      <c r="U37" s="16"/>
      <c r="V37" s="5"/>
      <c r="W37" s="10"/>
      <c r="X37" s="4"/>
      <c r="Y37" s="4"/>
      <c r="Z37" s="4"/>
      <c r="AA37" s="4"/>
      <c r="AB37" s="4"/>
      <c r="AC37" s="4"/>
    </row>
    <row r="38" spans="1:29" s="40" customFormat="1" ht="16.5" customHeight="1">
      <c r="A38" s="295"/>
      <c r="B38" s="35">
        <f aca="true" t="shared" si="12" ref="B38:Q38">SUM(B36:B37)</f>
        <v>0</v>
      </c>
      <c r="C38" s="36">
        <f t="shared" si="12"/>
        <v>1</v>
      </c>
      <c r="D38" s="35">
        <f t="shared" si="12"/>
        <v>1</v>
      </c>
      <c r="E38" s="36">
        <f t="shared" si="12"/>
        <v>1</v>
      </c>
      <c r="F38" s="35">
        <f t="shared" si="12"/>
        <v>0</v>
      </c>
      <c r="G38" s="36">
        <f t="shared" si="12"/>
        <v>0</v>
      </c>
      <c r="H38" s="35">
        <f t="shared" si="12"/>
        <v>1</v>
      </c>
      <c r="I38" s="36">
        <f t="shared" si="12"/>
        <v>0</v>
      </c>
      <c r="J38" s="35">
        <f t="shared" si="12"/>
        <v>1</v>
      </c>
      <c r="K38" s="36">
        <f t="shared" si="12"/>
        <v>0</v>
      </c>
      <c r="L38" s="35">
        <f t="shared" si="12"/>
        <v>0</v>
      </c>
      <c r="M38" s="36">
        <f t="shared" si="12"/>
        <v>0</v>
      </c>
      <c r="N38" s="35">
        <f t="shared" si="12"/>
        <v>0</v>
      </c>
      <c r="O38" s="36">
        <f t="shared" si="12"/>
        <v>0</v>
      </c>
      <c r="P38" s="35">
        <f t="shared" si="12"/>
        <v>1</v>
      </c>
      <c r="Q38" s="36">
        <f t="shared" si="12"/>
        <v>0</v>
      </c>
      <c r="R38" s="33"/>
      <c r="S38" s="34"/>
      <c r="T38" s="35">
        <f>SUM(T36:T37)</f>
        <v>1</v>
      </c>
      <c r="U38" s="36">
        <f>SUM(U36:U37)</f>
        <v>0</v>
      </c>
      <c r="V38" s="37" t="s">
        <v>10</v>
      </c>
      <c r="W38" s="38"/>
      <c r="X38" s="39"/>
      <c r="Y38" s="39"/>
      <c r="Z38" s="39"/>
      <c r="AA38" s="39"/>
      <c r="AB38" s="39"/>
      <c r="AC38" s="39"/>
    </row>
    <row r="39" spans="1:29" ht="16.5" customHeight="1">
      <c r="A39" s="296"/>
      <c r="B39" s="292">
        <f>SUM(B38:C38)</f>
        <v>1</v>
      </c>
      <c r="C39" s="293"/>
      <c r="D39" s="292">
        <f>SUM(D38:E38)</f>
        <v>2</v>
      </c>
      <c r="E39" s="293"/>
      <c r="F39" s="292">
        <f>SUM(F38:G38)</f>
        <v>0</v>
      </c>
      <c r="G39" s="293"/>
      <c r="H39" s="292">
        <f>SUM(H38:I38)</f>
        <v>1</v>
      </c>
      <c r="I39" s="293"/>
      <c r="J39" s="292">
        <f>SUM(J38:K38)</f>
        <v>1</v>
      </c>
      <c r="K39" s="293"/>
      <c r="L39" s="292">
        <f>SUM(L38:M38)</f>
        <v>0</v>
      </c>
      <c r="M39" s="293"/>
      <c r="N39" s="292">
        <f>SUM(N38:O38)</f>
        <v>0</v>
      </c>
      <c r="O39" s="293"/>
      <c r="P39" s="302">
        <f>SUM(P38:Q38)</f>
        <v>1</v>
      </c>
      <c r="Q39" s="303"/>
      <c r="R39" s="22"/>
      <c r="S39" s="23"/>
      <c r="T39" s="302">
        <f>SUM(T38:U38)</f>
        <v>1</v>
      </c>
      <c r="U39" s="303"/>
      <c r="V39" s="6" t="s">
        <v>14</v>
      </c>
      <c r="W39" s="11">
        <f>SUM(B39:Q39)</f>
        <v>6</v>
      </c>
      <c r="X39" s="4"/>
      <c r="Y39" s="4"/>
      <c r="Z39" s="4"/>
      <c r="AA39" s="4"/>
      <c r="AB39" s="4"/>
      <c r="AC39" s="4"/>
    </row>
    <row r="40" spans="1:29" ht="16.5" customHeight="1">
      <c r="A40" s="294" t="s">
        <v>64</v>
      </c>
      <c r="B40" s="13"/>
      <c r="C40" s="14"/>
      <c r="D40" s="13">
        <v>1</v>
      </c>
      <c r="E40" s="14"/>
      <c r="F40" s="13"/>
      <c r="G40" s="14"/>
      <c r="H40" s="13"/>
      <c r="I40" s="14"/>
      <c r="J40" s="13"/>
      <c r="K40" s="14"/>
      <c r="L40" s="13">
        <v>2</v>
      </c>
      <c r="M40" s="14"/>
      <c r="N40" s="13"/>
      <c r="O40" s="14"/>
      <c r="P40" s="13"/>
      <c r="Q40" s="14"/>
      <c r="R40" s="13"/>
      <c r="S40" s="14">
        <v>1</v>
      </c>
      <c r="T40" s="17"/>
      <c r="U40" s="18"/>
      <c r="V40" s="5" t="s">
        <v>8</v>
      </c>
      <c r="W40" s="12"/>
      <c r="X40" s="4"/>
      <c r="Y40" s="4"/>
      <c r="Z40" s="4"/>
      <c r="AA40" s="4"/>
      <c r="AB40" s="4"/>
      <c r="AC40" s="4"/>
    </row>
    <row r="41" spans="1:29" ht="16.5" customHeight="1">
      <c r="A41" s="295"/>
      <c r="B41" s="15"/>
      <c r="C41" s="16"/>
      <c r="D41" s="15"/>
      <c r="E41" s="16"/>
      <c r="F41" s="15"/>
      <c r="G41" s="16"/>
      <c r="H41" s="15">
        <v>1</v>
      </c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9"/>
      <c r="U41" s="20"/>
      <c r="V41" s="5"/>
      <c r="W41" s="10"/>
      <c r="X41" s="4"/>
      <c r="Y41" s="4"/>
      <c r="Z41" s="4"/>
      <c r="AA41" s="4"/>
      <c r="AB41" s="4"/>
      <c r="AC41" s="4"/>
    </row>
    <row r="42" spans="1:29" s="40" customFormat="1" ht="16.5" customHeight="1">
      <c r="A42" s="295"/>
      <c r="B42" s="35">
        <f aca="true" t="shared" si="13" ref="B42:S42">SUM(B40:B41)</f>
        <v>0</v>
      </c>
      <c r="C42" s="36">
        <f t="shared" si="13"/>
        <v>0</v>
      </c>
      <c r="D42" s="35">
        <f t="shared" si="13"/>
        <v>1</v>
      </c>
      <c r="E42" s="36">
        <f t="shared" si="13"/>
        <v>0</v>
      </c>
      <c r="F42" s="35">
        <f t="shared" si="13"/>
        <v>0</v>
      </c>
      <c r="G42" s="36">
        <f t="shared" si="13"/>
        <v>0</v>
      </c>
      <c r="H42" s="35">
        <f t="shared" si="13"/>
        <v>1</v>
      </c>
      <c r="I42" s="36">
        <f t="shared" si="13"/>
        <v>0</v>
      </c>
      <c r="J42" s="35">
        <f t="shared" si="13"/>
        <v>0</v>
      </c>
      <c r="K42" s="36">
        <f t="shared" si="13"/>
        <v>0</v>
      </c>
      <c r="L42" s="35">
        <f t="shared" si="13"/>
        <v>2</v>
      </c>
      <c r="M42" s="36">
        <f t="shared" si="13"/>
        <v>0</v>
      </c>
      <c r="N42" s="35">
        <f t="shared" si="13"/>
        <v>0</v>
      </c>
      <c r="O42" s="36">
        <f t="shared" si="13"/>
        <v>0</v>
      </c>
      <c r="P42" s="35">
        <f t="shared" si="13"/>
        <v>0</v>
      </c>
      <c r="Q42" s="36">
        <f t="shared" si="13"/>
        <v>0</v>
      </c>
      <c r="R42" s="35">
        <f t="shared" si="13"/>
        <v>0</v>
      </c>
      <c r="S42" s="36">
        <f t="shared" si="13"/>
        <v>1</v>
      </c>
      <c r="T42" s="33"/>
      <c r="U42" s="34"/>
      <c r="V42" s="37" t="s">
        <v>10</v>
      </c>
      <c r="W42" s="38"/>
      <c r="X42" s="39"/>
      <c r="Y42" s="39"/>
      <c r="Z42" s="39"/>
      <c r="AA42" s="39"/>
      <c r="AB42" s="39"/>
      <c r="AC42" s="39"/>
    </row>
    <row r="43" spans="1:29" ht="16.5" customHeight="1">
      <c r="A43" s="296"/>
      <c r="B43" s="292">
        <f>SUM(B42:C42)</f>
        <v>0</v>
      </c>
      <c r="C43" s="293"/>
      <c r="D43" s="292">
        <f>SUM(D42:E42)</f>
        <v>1</v>
      </c>
      <c r="E43" s="293"/>
      <c r="F43" s="292">
        <f>SUM(F42:G42)</f>
        <v>0</v>
      </c>
      <c r="G43" s="293"/>
      <c r="H43" s="292">
        <f>SUM(H42:I42)</f>
        <v>1</v>
      </c>
      <c r="I43" s="293"/>
      <c r="J43" s="292">
        <f>SUM(J42:K42)</f>
        <v>0</v>
      </c>
      <c r="K43" s="293"/>
      <c r="L43" s="292">
        <f>SUM(L42:M42)</f>
        <v>2</v>
      </c>
      <c r="M43" s="293"/>
      <c r="N43" s="292">
        <f>SUM(N42:O42)</f>
        <v>0</v>
      </c>
      <c r="O43" s="293"/>
      <c r="P43" s="302">
        <f>SUM(P42:Q42)</f>
        <v>0</v>
      </c>
      <c r="Q43" s="303"/>
      <c r="R43" s="302">
        <f>SUM(R42:S42)</f>
        <v>1</v>
      </c>
      <c r="S43" s="303"/>
      <c r="T43" s="22"/>
      <c r="U43" s="23"/>
      <c r="V43" s="6" t="s">
        <v>14</v>
      </c>
      <c r="W43" s="11">
        <f>SUM(B43:Q43)</f>
        <v>4</v>
      </c>
      <c r="X43" s="4"/>
      <c r="Y43" s="4"/>
      <c r="Z43" s="4"/>
      <c r="AA43" s="4"/>
      <c r="AB43" s="4"/>
      <c r="AC43" s="4"/>
    </row>
    <row r="44" spans="1:29" ht="16.5" customHeight="1">
      <c r="A44" s="32" t="s">
        <v>8</v>
      </c>
      <c r="B44" s="26">
        <f aca="true" t="shared" si="14" ref="B44:C46">SUM(B4,B8,B12,B16,B20,B24,B28,B32,B36,B40)</f>
        <v>0</v>
      </c>
      <c r="C44" s="27">
        <f t="shared" si="14"/>
        <v>5</v>
      </c>
      <c r="D44" s="26">
        <f aca="true" t="shared" si="15" ref="D44:S44">SUM(D4,D8,D12,D16,D20,D24,D28,D32,D36,D40)</f>
        <v>4</v>
      </c>
      <c r="E44" s="27">
        <f t="shared" si="15"/>
        <v>2</v>
      </c>
      <c r="F44" s="26">
        <f t="shared" si="15"/>
        <v>1</v>
      </c>
      <c r="G44" s="27">
        <f t="shared" si="15"/>
        <v>1</v>
      </c>
      <c r="H44" s="26">
        <f t="shared" si="15"/>
        <v>2</v>
      </c>
      <c r="I44" s="27">
        <f t="shared" si="15"/>
        <v>2</v>
      </c>
      <c r="J44" s="26">
        <f t="shared" si="15"/>
        <v>3</v>
      </c>
      <c r="K44" s="27">
        <f t="shared" si="15"/>
        <v>4</v>
      </c>
      <c r="L44" s="26">
        <f t="shared" si="15"/>
        <v>4</v>
      </c>
      <c r="M44" s="27">
        <f t="shared" si="15"/>
        <v>0</v>
      </c>
      <c r="N44" s="26">
        <f t="shared" si="15"/>
        <v>3</v>
      </c>
      <c r="O44" s="27">
        <f t="shared" si="15"/>
        <v>2</v>
      </c>
      <c r="P44" s="26">
        <f t="shared" si="15"/>
        <v>7</v>
      </c>
      <c r="Q44" s="27">
        <f t="shared" si="15"/>
        <v>1</v>
      </c>
      <c r="R44" s="26">
        <f t="shared" si="15"/>
        <v>1</v>
      </c>
      <c r="S44" s="27">
        <f t="shared" si="15"/>
        <v>5</v>
      </c>
      <c r="T44" s="26">
        <f aca="true" t="shared" si="16" ref="T44:U46">SUM(T4,T8,T12,T16,T20,T24,T28,T32,T36,T40)</f>
        <v>2</v>
      </c>
      <c r="U44" s="27">
        <f t="shared" si="16"/>
        <v>2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2" t="s">
        <v>9</v>
      </c>
      <c r="B45" s="29">
        <f t="shared" si="14"/>
        <v>1</v>
      </c>
      <c r="C45" s="25">
        <f t="shared" si="14"/>
        <v>0</v>
      </c>
      <c r="D45" s="29">
        <f aca="true" t="shared" si="17" ref="D45:S45">SUM(D5,D9,D13,D17,D21,D25,D29,D33,D37,D41)</f>
        <v>0</v>
      </c>
      <c r="E45" s="25">
        <f t="shared" si="17"/>
        <v>1</v>
      </c>
      <c r="F45" s="29">
        <f t="shared" si="17"/>
        <v>0</v>
      </c>
      <c r="G45" s="25">
        <f t="shared" si="17"/>
        <v>2</v>
      </c>
      <c r="H45" s="29">
        <f t="shared" si="17"/>
        <v>1</v>
      </c>
      <c r="I45" s="25">
        <f t="shared" si="17"/>
        <v>1</v>
      </c>
      <c r="J45" s="29">
        <f t="shared" si="17"/>
        <v>0</v>
      </c>
      <c r="K45" s="25">
        <f t="shared" si="17"/>
        <v>0</v>
      </c>
      <c r="L45" s="29">
        <f t="shared" si="17"/>
        <v>1</v>
      </c>
      <c r="M45" s="25">
        <f t="shared" si="17"/>
        <v>0</v>
      </c>
      <c r="N45" s="29">
        <f t="shared" si="17"/>
        <v>0</v>
      </c>
      <c r="O45" s="25">
        <f t="shared" si="17"/>
        <v>0</v>
      </c>
      <c r="P45" s="29">
        <f t="shared" si="17"/>
        <v>0</v>
      </c>
      <c r="Q45" s="25">
        <f t="shared" si="17"/>
        <v>0</v>
      </c>
      <c r="R45" s="29">
        <f t="shared" si="17"/>
        <v>1</v>
      </c>
      <c r="S45" s="25">
        <f t="shared" si="17"/>
        <v>0</v>
      </c>
      <c r="T45" s="29">
        <f t="shared" si="16"/>
        <v>0</v>
      </c>
      <c r="U45" s="25">
        <f t="shared" si="16"/>
        <v>1</v>
      </c>
      <c r="V45" s="3"/>
      <c r="W45" s="8"/>
      <c r="X45" s="4"/>
      <c r="Y45" s="4"/>
      <c r="Z45" s="4"/>
      <c r="AA45" s="4"/>
      <c r="AB45" s="4"/>
      <c r="AC45" s="4"/>
    </row>
    <row r="46" spans="1:29" s="40" customFormat="1" ht="16.5" customHeight="1">
      <c r="A46" s="297" t="s">
        <v>10</v>
      </c>
      <c r="B46" s="43">
        <f t="shared" si="14"/>
        <v>1</v>
      </c>
      <c r="C46" s="44">
        <f t="shared" si="14"/>
        <v>5</v>
      </c>
      <c r="D46" s="43">
        <f aca="true" t="shared" si="18" ref="D46:S46">SUM(D6,D10,D14,D18,D22,D26,D30,D34,D38,D42)</f>
        <v>4</v>
      </c>
      <c r="E46" s="44">
        <f t="shared" si="18"/>
        <v>3</v>
      </c>
      <c r="F46" s="43">
        <f t="shared" si="18"/>
        <v>1</v>
      </c>
      <c r="G46" s="44">
        <f t="shared" si="18"/>
        <v>3</v>
      </c>
      <c r="H46" s="43">
        <f t="shared" si="18"/>
        <v>3</v>
      </c>
      <c r="I46" s="44">
        <f t="shared" si="18"/>
        <v>3</v>
      </c>
      <c r="J46" s="43">
        <f t="shared" si="18"/>
        <v>3</v>
      </c>
      <c r="K46" s="44">
        <f t="shared" si="18"/>
        <v>4</v>
      </c>
      <c r="L46" s="43">
        <f t="shared" si="18"/>
        <v>5</v>
      </c>
      <c r="M46" s="44">
        <f t="shared" si="18"/>
        <v>0</v>
      </c>
      <c r="N46" s="43">
        <f t="shared" si="18"/>
        <v>3</v>
      </c>
      <c r="O46" s="44">
        <f t="shared" si="18"/>
        <v>2</v>
      </c>
      <c r="P46" s="43">
        <f t="shared" si="18"/>
        <v>7</v>
      </c>
      <c r="Q46" s="44">
        <f t="shared" si="18"/>
        <v>1</v>
      </c>
      <c r="R46" s="43">
        <f t="shared" si="18"/>
        <v>2</v>
      </c>
      <c r="S46" s="44">
        <f t="shared" si="18"/>
        <v>5</v>
      </c>
      <c r="T46" s="43">
        <f t="shared" si="16"/>
        <v>2</v>
      </c>
      <c r="U46" s="44">
        <f t="shared" si="16"/>
        <v>3</v>
      </c>
      <c r="V46" s="45"/>
      <c r="W46" s="46">
        <f>(W7+W11+W15+W19+W23+W27+W31+W35+W39+W43)/2</f>
        <v>24</v>
      </c>
      <c r="X46" s="39"/>
      <c r="Y46" s="39"/>
      <c r="Z46" s="39"/>
      <c r="AA46" s="39"/>
      <c r="AB46" s="39"/>
      <c r="AC46" s="39"/>
    </row>
    <row r="47" spans="1:29" ht="16.5" customHeight="1">
      <c r="A47" s="298"/>
      <c r="B47" s="76" t="s">
        <v>59</v>
      </c>
      <c r="C47" s="77" t="s">
        <v>42</v>
      </c>
      <c r="D47" s="76" t="s">
        <v>59</v>
      </c>
      <c r="E47" s="77" t="s">
        <v>42</v>
      </c>
      <c r="F47" s="76" t="s">
        <v>59</v>
      </c>
      <c r="G47" s="77" t="s">
        <v>42</v>
      </c>
      <c r="H47" s="76" t="s">
        <v>59</v>
      </c>
      <c r="I47" s="77" t="s">
        <v>42</v>
      </c>
      <c r="J47" s="76" t="s">
        <v>59</v>
      </c>
      <c r="K47" s="77" t="s">
        <v>42</v>
      </c>
      <c r="L47" s="76" t="s">
        <v>59</v>
      </c>
      <c r="M47" s="77" t="s">
        <v>42</v>
      </c>
      <c r="N47" s="76" t="s">
        <v>59</v>
      </c>
      <c r="O47" s="77" t="s">
        <v>42</v>
      </c>
      <c r="P47" s="76" t="s">
        <v>59</v>
      </c>
      <c r="Q47" s="77" t="s">
        <v>42</v>
      </c>
      <c r="R47" s="76" t="s">
        <v>59</v>
      </c>
      <c r="S47" s="77" t="s">
        <v>42</v>
      </c>
      <c r="T47" s="76" t="s">
        <v>59</v>
      </c>
      <c r="U47" s="77" t="s">
        <v>42</v>
      </c>
      <c r="V47" s="3"/>
      <c r="W47" s="8"/>
      <c r="X47" s="4"/>
      <c r="Y47" s="4"/>
      <c r="Z47" s="4"/>
      <c r="AA47" s="4"/>
      <c r="AB47" s="4"/>
      <c r="AC47" s="4"/>
    </row>
    <row r="48" spans="1:29" ht="91.5" customHeight="1">
      <c r="A48" s="1" t="s">
        <v>0</v>
      </c>
      <c r="B48" s="290" t="s">
        <v>51</v>
      </c>
      <c r="C48" s="291"/>
      <c r="D48" s="290" t="s">
        <v>55</v>
      </c>
      <c r="E48" s="291"/>
      <c r="F48" s="290" t="s">
        <v>19</v>
      </c>
      <c r="G48" s="291"/>
      <c r="H48" s="290" t="s">
        <v>7</v>
      </c>
      <c r="I48" s="291"/>
      <c r="J48" s="290" t="s">
        <v>1</v>
      </c>
      <c r="K48" s="291"/>
      <c r="L48" s="290" t="s">
        <v>13</v>
      </c>
      <c r="M48" s="291"/>
      <c r="N48" s="290" t="s">
        <v>3</v>
      </c>
      <c r="O48" s="291"/>
      <c r="P48" s="290" t="s">
        <v>57</v>
      </c>
      <c r="Q48" s="291"/>
      <c r="R48" s="290" t="s">
        <v>56</v>
      </c>
      <c r="S48" s="291"/>
      <c r="T48" s="290" t="s">
        <v>64</v>
      </c>
      <c r="U48" s="291"/>
      <c r="V48" s="5"/>
      <c r="W48" s="2" t="s">
        <v>11</v>
      </c>
      <c r="X48" s="4"/>
      <c r="Y48" s="4"/>
      <c r="Z48" s="4"/>
      <c r="AA48" s="4"/>
      <c r="AB48" s="4"/>
      <c r="AC48" s="4"/>
    </row>
    <row r="54" ht="14.25">
      <c r="A54" s="80" t="s">
        <v>62</v>
      </c>
    </row>
    <row r="55" ht="14.25">
      <c r="A55" s="80" t="s">
        <v>63</v>
      </c>
    </row>
  </sheetData>
  <mergeCells count="121">
    <mergeCell ref="R35:S35"/>
    <mergeCell ref="R48:S48"/>
    <mergeCell ref="T35:U35"/>
    <mergeCell ref="T48:U48"/>
    <mergeCell ref="R43:S43"/>
    <mergeCell ref="T39:U39"/>
    <mergeCell ref="R19:S19"/>
    <mergeCell ref="R23:S23"/>
    <mergeCell ref="R27:S27"/>
    <mergeCell ref="R31:S31"/>
    <mergeCell ref="R1:S1"/>
    <mergeCell ref="R7:S7"/>
    <mergeCell ref="R11:S11"/>
    <mergeCell ref="R15:S15"/>
    <mergeCell ref="N27:O27"/>
    <mergeCell ref="N39:O39"/>
    <mergeCell ref="P39:Q39"/>
    <mergeCell ref="B39:C39"/>
    <mergeCell ref="D39:E39"/>
    <mergeCell ref="F39:G39"/>
    <mergeCell ref="H39:I39"/>
    <mergeCell ref="J39:K39"/>
    <mergeCell ref="L39:M39"/>
    <mergeCell ref="B35:C35"/>
    <mergeCell ref="P15:Q15"/>
    <mergeCell ref="P48:Q48"/>
    <mergeCell ref="P27:Q27"/>
    <mergeCell ref="P31:Q31"/>
    <mergeCell ref="P43:Q43"/>
    <mergeCell ref="P1:Q1"/>
    <mergeCell ref="P7:Q7"/>
    <mergeCell ref="L35:M35"/>
    <mergeCell ref="N35:O35"/>
    <mergeCell ref="L31:M31"/>
    <mergeCell ref="N11:O11"/>
    <mergeCell ref="L1:M1"/>
    <mergeCell ref="P23:Q23"/>
    <mergeCell ref="P19:Q19"/>
    <mergeCell ref="P11:Q11"/>
    <mergeCell ref="J19:K19"/>
    <mergeCell ref="L19:M19"/>
    <mergeCell ref="H35:I35"/>
    <mergeCell ref="J35:K35"/>
    <mergeCell ref="H27:I27"/>
    <mergeCell ref="J27:K27"/>
    <mergeCell ref="J1:K1"/>
    <mergeCell ref="N1:O1"/>
    <mergeCell ref="N7:O7"/>
    <mergeCell ref="N15:O15"/>
    <mergeCell ref="J7:K7"/>
    <mergeCell ref="J11:K11"/>
    <mergeCell ref="J15:K15"/>
    <mergeCell ref="L7:M7"/>
    <mergeCell ref="L11:M11"/>
    <mergeCell ref="L15:M15"/>
    <mergeCell ref="L43:M43"/>
    <mergeCell ref="A20:A23"/>
    <mergeCell ref="B23:C23"/>
    <mergeCell ref="D23:E23"/>
    <mergeCell ref="F23:G23"/>
    <mergeCell ref="L23:M23"/>
    <mergeCell ref="F31:G31"/>
    <mergeCell ref="D31:E31"/>
    <mergeCell ref="B27:C27"/>
    <mergeCell ref="B43:C43"/>
    <mergeCell ref="L48:M48"/>
    <mergeCell ref="N48:O48"/>
    <mergeCell ref="J48:K48"/>
    <mergeCell ref="H48:I48"/>
    <mergeCell ref="F1:G1"/>
    <mergeCell ref="F7:G7"/>
    <mergeCell ref="B48:C48"/>
    <mergeCell ref="D48:E48"/>
    <mergeCell ref="F48:G48"/>
    <mergeCell ref="B31:C31"/>
    <mergeCell ref="F19:G19"/>
    <mergeCell ref="B19:C19"/>
    <mergeCell ref="F27:G27"/>
    <mergeCell ref="D27:E27"/>
    <mergeCell ref="H1:I1"/>
    <mergeCell ref="H7:I7"/>
    <mergeCell ref="H15:I15"/>
    <mergeCell ref="H23:I23"/>
    <mergeCell ref="H11:I11"/>
    <mergeCell ref="D1:E1"/>
    <mergeCell ref="D19:E19"/>
    <mergeCell ref="D7:E7"/>
    <mergeCell ref="D15:E15"/>
    <mergeCell ref="B1:C1"/>
    <mergeCell ref="A46:A47"/>
    <mergeCell ref="A24:A27"/>
    <mergeCell ref="A28:A31"/>
    <mergeCell ref="A32:A35"/>
    <mergeCell ref="A36:A39"/>
    <mergeCell ref="A40:A43"/>
    <mergeCell ref="A4:A7"/>
    <mergeCell ref="B11:C11"/>
    <mergeCell ref="T19:U19"/>
    <mergeCell ref="T23:U23"/>
    <mergeCell ref="T27:U27"/>
    <mergeCell ref="A8:A11"/>
    <mergeCell ref="A12:A15"/>
    <mergeCell ref="B15:C15"/>
    <mergeCell ref="A16:A19"/>
    <mergeCell ref="F11:G11"/>
    <mergeCell ref="N23:O23"/>
    <mergeCell ref="N19:O19"/>
    <mergeCell ref="T1:U1"/>
    <mergeCell ref="T7:U7"/>
    <mergeCell ref="T11:U11"/>
    <mergeCell ref="T15:U15"/>
    <mergeCell ref="T31:U31"/>
    <mergeCell ref="D43:E43"/>
    <mergeCell ref="F43:G43"/>
    <mergeCell ref="N43:O43"/>
    <mergeCell ref="D35:E35"/>
    <mergeCell ref="F35:G35"/>
    <mergeCell ref="H31:I31"/>
    <mergeCell ref="J31:K31"/>
    <mergeCell ref="H43:I43"/>
    <mergeCell ref="J43:K4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posto di lavoro</dc:creator>
  <cp:keywords/>
  <dc:description/>
  <cp:lastModifiedBy>bf79</cp:lastModifiedBy>
  <cp:lastPrinted>2015-10-08T16:20:08Z</cp:lastPrinted>
  <dcterms:created xsi:type="dcterms:W3CDTF">2005-07-26T09:16:11Z</dcterms:created>
  <dcterms:modified xsi:type="dcterms:W3CDTF">2018-04-09T12:49:11Z</dcterms:modified>
  <cp:category/>
  <cp:version/>
  <cp:contentType/>
  <cp:contentStatus/>
</cp:coreProperties>
</file>