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80" windowHeight="6675" tabRatio="861" activeTab="0"/>
  </bookViews>
  <sheets>
    <sheet name="Settimane" sheetId="1" r:id="rId1"/>
    <sheet name="2017-2018" sheetId="2" r:id="rId2"/>
    <sheet name="2016-2017" sheetId="3" r:id="rId3"/>
    <sheet name="2015-2016" sheetId="4" r:id="rId4"/>
    <sheet name="2014-2015" sheetId="5" r:id="rId5"/>
    <sheet name="2013-2014" sheetId="6" r:id="rId6"/>
    <sheet name="2012-2013" sheetId="7" r:id="rId7"/>
    <sheet name="2011-2012" sheetId="8" r:id="rId8"/>
    <sheet name="2010-2011" sheetId="9" r:id="rId9"/>
    <sheet name="2009-2010" sheetId="10" r:id="rId10"/>
    <sheet name="2008-2009" sheetId="11" r:id="rId11"/>
    <sheet name="2007-2008" sheetId="12" r:id="rId12"/>
    <sheet name="2006-2007" sheetId="13" r:id="rId13"/>
    <sheet name="2005-2006" sheetId="14" r:id="rId14"/>
    <sheet name="2004-2005" sheetId="15" r:id="rId15"/>
  </sheets>
  <definedNames/>
  <calcPr fullCalcOnLoad="1"/>
</workbook>
</file>

<file path=xl/sharedStrings.xml><?xml version="1.0" encoding="utf-8"?>
<sst xmlns="http://schemas.openxmlformats.org/spreadsheetml/2006/main" count="815" uniqueCount="52">
  <si>
    <t>Alessandro</t>
  </si>
  <si>
    <t>Andrea N.</t>
  </si>
  <si>
    <t>Fabrizio F.</t>
  </si>
  <si>
    <t>Fabrizio Ma.</t>
  </si>
  <si>
    <t>Fabrizio Mi.</t>
  </si>
  <si>
    <t>Francesco</t>
  </si>
  <si>
    <t>Franco</t>
  </si>
  <si>
    <t>Gianluca</t>
  </si>
  <si>
    <t>Gianni</t>
  </si>
  <si>
    <t>Luca</t>
  </si>
  <si>
    <t>Marco</t>
  </si>
  <si>
    <t>Massimiliano D.</t>
  </si>
  <si>
    <t>Maurizio</t>
  </si>
  <si>
    <t>Mirko</t>
  </si>
  <si>
    <t>Simone L.</t>
  </si>
  <si>
    <t>Massimiliano S.</t>
  </si>
  <si>
    <t>Simone B.</t>
  </si>
  <si>
    <t>Andrea T.</t>
  </si>
  <si>
    <t>Giacomo</t>
  </si>
  <si>
    <t>Squadra</t>
  </si>
  <si>
    <t>Giorn.</t>
  </si>
  <si>
    <t>NOME</t>
  </si>
  <si>
    <t>A</t>
  </si>
  <si>
    <t>X</t>
  </si>
  <si>
    <t>Q</t>
  </si>
  <si>
    <t>Ale &amp; Gianlu</t>
  </si>
  <si>
    <t>Fabrizio M.</t>
  </si>
  <si>
    <t>Xp</t>
  </si>
  <si>
    <t>Max &amp; Frank</t>
  </si>
  <si>
    <t>Avviso</t>
  </si>
  <si>
    <t>Multa</t>
  </si>
  <si>
    <t>Multa per punto</t>
  </si>
  <si>
    <t>/</t>
  </si>
  <si>
    <t>€</t>
  </si>
  <si>
    <t>Andrea</t>
  </si>
  <si>
    <t>Fabrizio</t>
  </si>
  <si>
    <t>Massimiliano</t>
  </si>
  <si>
    <t>Simone</t>
  </si>
  <si>
    <t>Ale &amp; Franz</t>
  </si>
  <si>
    <t>MarcoFab</t>
  </si>
  <si>
    <t>Mirko &amp; Samu</t>
  </si>
  <si>
    <t>Stag.</t>
  </si>
  <si>
    <t xml:space="preserve"> </t>
  </si>
  <si>
    <t>Scud.</t>
  </si>
  <si>
    <t>Best</t>
  </si>
  <si>
    <t>Fabry &amp; Jack</t>
  </si>
  <si>
    <t>Riccardo</t>
  </si>
  <si>
    <t>Claudio</t>
  </si>
  <si>
    <t>Francesco F.</t>
  </si>
  <si>
    <t>Francesco B.</t>
  </si>
  <si>
    <t>Gianni &amp; Sacha</t>
  </si>
  <si>
    <t>Massimo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</si>
</sst>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[$-410]dddd\ d\ mmmm\ yyyy"/>
    <numFmt numFmtId="166" formatCode="0;\-0;;@"/>
  </numFmts>
  <fonts count="9">
    <font>
      <sz val="10"/>
      <name val="Arial"/>
      <family val="0"/>
    </font>
    <font>
      <sz val="10"/>
      <name val="Verdana"/>
      <family val="2"/>
    </font>
    <font>
      <sz val="11"/>
      <name val="Verdana"/>
      <family val="2"/>
    </font>
    <font>
      <b/>
      <sz val="11"/>
      <name val="Palatino Linotype"/>
      <family val="1"/>
    </font>
    <font>
      <b/>
      <sz val="10"/>
      <color indexed="9"/>
      <name val="Arial"/>
      <family val="0"/>
    </font>
    <font>
      <b/>
      <sz val="10"/>
      <name val="Arial"/>
      <family val="0"/>
    </font>
    <font>
      <sz val="11"/>
      <name val="Palatino Linotype"/>
      <family val="1"/>
    </font>
    <font>
      <sz val="10"/>
      <color indexed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FF0000"/>
      </font>
      <border/>
    </dxf>
    <dxf>
      <font>
        <b/>
        <i val="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3.28125" style="0" bestFit="1" customWidth="1"/>
    <col min="2" max="2" width="19.28125" style="0" customWidth="1"/>
  </cols>
  <sheetData>
    <row r="1" spans="1:6" ht="12.75">
      <c r="A1" s="17"/>
      <c r="B1" s="18" t="s">
        <v>19</v>
      </c>
      <c r="C1" s="18" t="s">
        <v>20</v>
      </c>
      <c r="D1" s="18" t="s">
        <v>41</v>
      </c>
      <c r="E1" s="18" t="s">
        <v>43</v>
      </c>
      <c r="F1" s="18" t="s">
        <v>44</v>
      </c>
    </row>
    <row r="2" spans="1:6" ht="12.75">
      <c r="A2" s="17"/>
      <c r="B2" s="19"/>
      <c r="C2" s="19"/>
      <c r="D2" s="19"/>
      <c r="E2" s="19"/>
      <c r="F2" s="19"/>
    </row>
    <row r="3" ht="14.25">
      <c r="B3" s="1"/>
    </row>
    <row r="4" spans="1:6" ht="17.25" customHeight="1">
      <c r="A4" s="3">
        <v>1</v>
      </c>
      <c r="B4" s="2" t="s">
        <v>1</v>
      </c>
      <c r="C4" s="3">
        <f>SUM('2004-2005'!BE3+'2005-2006'!BD3+'2006-2007'!BD3+'2007-2008'!AY3+'2008-2009'!BC3+'2009-2010'!BD3+'2010-2011'!AY3+'2011-2012'!BD3+'2012-2013'!BD3+'2013-2014'!BD3+'2014-2015'!BD3+'2015-2016'!BD3+'2016-2017'!BD2+'2017-2018'!BD2)</f>
        <v>67</v>
      </c>
      <c r="D4" s="3">
        <v>14</v>
      </c>
      <c r="E4" s="3">
        <v>4</v>
      </c>
      <c r="F4" s="3">
        <v>1</v>
      </c>
    </row>
    <row r="5" spans="1:6" ht="17.25" customHeight="1">
      <c r="A5" s="3">
        <v>2</v>
      </c>
      <c r="B5" s="2" t="s">
        <v>9</v>
      </c>
      <c r="C5" s="3">
        <f>SUM('2005-2006'!BD8+'2006-2007'!BD8+'2007-2008'!AY9+'2008-2009'!BC9+'2009-2010'!BD7+'2010-2011'!AY9+'2011-2012'!BD9+'2012-2013'!BD9+'2013-2014'!BD9+'2014-2015'!BD10+'2015-2016'!BD11+'2016-2017'!BD10+'2017-2018'!BD10)</f>
        <v>65</v>
      </c>
      <c r="D5" s="3">
        <v>13</v>
      </c>
      <c r="E5" s="3">
        <v>2</v>
      </c>
      <c r="F5" s="3">
        <v>1</v>
      </c>
    </row>
    <row r="6" spans="1:6" ht="17.25" customHeight="1">
      <c r="A6" s="3">
        <v>3</v>
      </c>
      <c r="B6" s="2" t="s">
        <v>2</v>
      </c>
      <c r="C6" s="3">
        <f>SUM('2004-2005'!BE4+'2005-2006'!BD4+'2006-2007'!BD4+'2007-2008'!AY4+'2008-2009'!BC4+'2009-2010'!BD4+'2010-2011'!AY5+'2011-2012'!BD5+'2012-2013'!BD5+'2013-2014'!BD5+'2014-2015'!BD6+'2015-2016'!BD6+'2016-2017'!BD5+'2017-2018'!BD5)</f>
        <v>53</v>
      </c>
      <c r="D6" s="3">
        <v>14</v>
      </c>
      <c r="E6" s="3">
        <v>4</v>
      </c>
      <c r="F6" s="3">
        <v>1</v>
      </c>
    </row>
    <row r="7" spans="1:6" ht="17.25" customHeight="1">
      <c r="A7" s="3">
        <v>4</v>
      </c>
      <c r="B7" s="2" t="s">
        <v>12</v>
      </c>
      <c r="C7" s="3">
        <f>SUM('2004-2005'!BE7+'2005-2006'!BD10+'2006-2007'!BD9+'2007-2008'!AY11+'2008-2009'!BC12+'2010-2011'!AY12+'2011-2012'!BD10+'2012-2013'!BD10+'2013-2014'!BD10+'2014-2015'!BD11)</f>
        <v>39</v>
      </c>
      <c r="D7" s="3">
        <v>10</v>
      </c>
      <c r="E7" s="3">
        <v>1</v>
      </c>
      <c r="F7" s="3">
        <v>1</v>
      </c>
    </row>
    <row r="8" spans="1:6" ht="17.25" customHeight="1">
      <c r="A8" s="3">
        <v>5</v>
      </c>
      <c r="B8" s="2" t="s">
        <v>48</v>
      </c>
      <c r="C8" s="3">
        <f>SUM('2004-2005'!BE5+'2005-2006'!BD5+'2007-2008'!AY6+'2008-2009'!BC6+'2010-2011'!AY7+'2011-2012'!BD6+'2012-2013'!BD7+'2013-2014'!BD7+'2014-2015'!BD8+'2015-2016'!BD9+'2016-2017'!BD8+'2017-2018'!BD8)</f>
        <v>34</v>
      </c>
      <c r="D8" s="3">
        <v>12</v>
      </c>
      <c r="E8" s="3">
        <v>0</v>
      </c>
      <c r="F8" s="3">
        <v>1</v>
      </c>
    </row>
    <row r="9" spans="1:6" ht="17.25" customHeight="1">
      <c r="A9" s="3">
        <v>6</v>
      </c>
      <c r="B9" s="2" t="s">
        <v>17</v>
      </c>
      <c r="C9" s="3">
        <f>SUM('2010-2011'!AY4+'2011-2012'!BD4+'2012-2013'!BD4+'2013-2014'!BD4+'2014-2015'!BD4+'2015-2016'!BD4+'2016-2017'!BD3+'2017-2018'!BD3)</f>
        <v>23</v>
      </c>
      <c r="D9" s="3">
        <v>8</v>
      </c>
      <c r="E9" s="3">
        <v>0</v>
      </c>
      <c r="F9" s="3">
        <v>1</v>
      </c>
    </row>
    <row r="10" spans="1:6" ht="17.25" customHeight="1">
      <c r="A10" s="3">
        <v>7</v>
      </c>
      <c r="B10" s="2" t="s">
        <v>10</v>
      </c>
      <c r="C10" s="3">
        <f>SUM('2009-2010'!BD8+'2010-2011'!AY10)</f>
        <v>21</v>
      </c>
      <c r="D10" s="3">
        <v>2</v>
      </c>
      <c r="E10" s="3">
        <v>1</v>
      </c>
      <c r="F10" s="3">
        <v>1</v>
      </c>
    </row>
    <row r="11" spans="1:6" ht="17.25" customHeight="1">
      <c r="A11" s="3">
        <v>8</v>
      </c>
      <c r="B11" s="2" t="s">
        <v>8</v>
      </c>
      <c r="C11" s="3">
        <f>SUM('2004-2005'!BE7+'2005-2006'!BD7+'2006-2007'!BD6+'2007-2008'!AY7+'2008-2009'!BC7+'2009-2010'!BD6+'2010-2011'!AY8+'2011-2012'!BD8+'2012-2013'!BD8+'2013-2014'!BD8+'2014-2015'!BD9+'2016-2017'!BD9+'2017-2018'!BD9)</f>
        <v>18</v>
      </c>
      <c r="D11" s="3">
        <v>13</v>
      </c>
      <c r="E11" s="3">
        <v>0</v>
      </c>
      <c r="F11" s="3">
        <v>1</v>
      </c>
    </row>
    <row r="12" spans="1:6" ht="17.25" customHeight="1">
      <c r="A12" s="3">
        <v>9</v>
      </c>
      <c r="B12" s="2" t="s">
        <v>45</v>
      </c>
      <c r="C12" s="3">
        <f>SUM('2012-2013'!BD6+'2013-2014'!BD6+'2014-2015'!BD7+'2015-2016'!BD7)</f>
        <v>16</v>
      </c>
      <c r="D12" s="3">
        <v>4</v>
      </c>
      <c r="E12" s="3">
        <v>1</v>
      </c>
      <c r="F12" s="3">
        <v>1</v>
      </c>
    </row>
    <row r="13" spans="1:6" ht="17.25" customHeight="1">
      <c r="A13" s="3">
        <v>10</v>
      </c>
      <c r="B13" s="2" t="s">
        <v>47</v>
      </c>
      <c r="C13" s="3">
        <f>SUM('2014-2015'!BD5+'2015-2016'!BD5+'2016-2017'!BD4+'2017-2018'!BD4)</f>
        <v>13</v>
      </c>
      <c r="D13" s="3">
        <v>4</v>
      </c>
      <c r="E13" s="3">
        <v>0</v>
      </c>
      <c r="F13" s="3">
        <v>1</v>
      </c>
    </row>
    <row r="14" spans="1:6" ht="17.25" customHeight="1">
      <c r="A14" s="3">
        <v>11</v>
      </c>
      <c r="B14" s="2" t="s">
        <v>25</v>
      </c>
      <c r="C14" s="3">
        <f>SUM('2009-2010'!BD2+'2010-2011'!AY2+'2011-2012'!BD2+'2013-2014'!BD2+'2014-2015'!BD2+'2015-2016'!BD2)</f>
        <v>7</v>
      </c>
      <c r="D14" s="3">
        <v>7</v>
      </c>
      <c r="E14" s="3">
        <v>1</v>
      </c>
      <c r="F14" s="3">
        <v>1</v>
      </c>
    </row>
    <row r="15" spans="1:6" ht="17.25" customHeight="1">
      <c r="A15" s="3">
        <v>12</v>
      </c>
      <c r="B15" s="2" t="s">
        <v>18</v>
      </c>
      <c r="C15" s="3">
        <f>SUM('2011-2012'!BD7)</f>
        <v>5</v>
      </c>
      <c r="D15" s="3">
        <v>1</v>
      </c>
      <c r="E15" s="3">
        <v>0</v>
      </c>
      <c r="F15" s="3">
        <v>1</v>
      </c>
    </row>
    <row r="16" spans="1:6" ht="17.25" customHeight="1">
      <c r="A16" s="3">
        <v>13</v>
      </c>
      <c r="B16" s="2" t="s">
        <v>4</v>
      </c>
      <c r="C16" s="3">
        <f>SUM('2009-2010'!BD5+'2010-2011'!AY6+'2016-2017'!BD6+'2017-2018'!BD6)</f>
        <v>5</v>
      </c>
      <c r="D16" s="3">
        <v>4</v>
      </c>
      <c r="E16" s="3">
        <v>0</v>
      </c>
      <c r="F16" s="3">
        <v>1</v>
      </c>
    </row>
    <row r="17" spans="1:6" ht="17.25" customHeight="1">
      <c r="A17" s="3">
        <v>14</v>
      </c>
      <c r="B17" s="2" t="s">
        <v>11</v>
      </c>
      <c r="C17" s="3">
        <f>SUM('2005-2006'!BD9)</f>
        <v>1</v>
      </c>
      <c r="D17" s="3">
        <v>1</v>
      </c>
      <c r="E17" s="3">
        <v>0</v>
      </c>
      <c r="F17" s="3">
        <v>1</v>
      </c>
    </row>
    <row r="18" spans="1:6" ht="17.25" customHeight="1">
      <c r="A18" s="3">
        <v>15</v>
      </c>
      <c r="B18" s="2" t="s">
        <v>51</v>
      </c>
      <c r="C18" s="3">
        <f>SUM('2016-2017'!BD11+'2017-2018'!BD11)</f>
        <v>1</v>
      </c>
      <c r="D18" s="3">
        <v>2</v>
      </c>
      <c r="E18" s="3">
        <v>0</v>
      </c>
      <c r="F18" s="3">
        <v>1</v>
      </c>
    </row>
    <row r="19" spans="1:6" ht="17.25" customHeight="1">
      <c r="A19" s="3">
        <v>16</v>
      </c>
      <c r="B19" s="2" t="s">
        <v>49</v>
      </c>
      <c r="C19" s="3">
        <f>SUM('2015-2016'!BD8+'2016-2017'!BD7+'2017-2018'!BD7)</f>
        <v>1</v>
      </c>
      <c r="D19" s="3">
        <v>3</v>
      </c>
      <c r="E19" s="3">
        <v>0</v>
      </c>
      <c r="F19" s="3">
        <v>1</v>
      </c>
    </row>
    <row r="20" spans="1:6" ht="17.25" customHeight="1">
      <c r="A20" s="3">
        <v>17</v>
      </c>
      <c r="B20" s="2" t="s">
        <v>3</v>
      </c>
      <c r="C20" s="3">
        <f>SUM('2006-2007'!BD5+'2007-2008'!AY5+'2008-2009'!BC5)</f>
        <v>1</v>
      </c>
      <c r="D20" s="3">
        <v>3</v>
      </c>
      <c r="E20" s="3">
        <v>0</v>
      </c>
      <c r="F20" s="3">
        <v>1</v>
      </c>
    </row>
    <row r="21" spans="1:6" ht="17.25" customHeight="1">
      <c r="A21" s="3">
        <v>18</v>
      </c>
      <c r="B21" s="2" t="s">
        <v>40</v>
      </c>
      <c r="C21" s="3">
        <f>SUM('2009-2010'!BD10)</f>
        <v>0</v>
      </c>
      <c r="D21" s="3">
        <v>1</v>
      </c>
      <c r="E21" s="3">
        <v>0</v>
      </c>
      <c r="F21" s="3">
        <v>2</v>
      </c>
    </row>
    <row r="22" spans="1:6" ht="17.25" customHeight="1">
      <c r="A22" s="3">
        <v>19</v>
      </c>
      <c r="B22" s="2" t="s">
        <v>46</v>
      </c>
      <c r="C22" s="3">
        <f>SUM('2013-2014'!BD11)</f>
        <v>0</v>
      </c>
      <c r="D22" s="3">
        <v>1</v>
      </c>
      <c r="E22" s="3">
        <v>0</v>
      </c>
      <c r="F22" s="3">
        <v>2</v>
      </c>
    </row>
    <row r="23" spans="1:6" ht="17.25" customHeight="1">
      <c r="A23" s="3">
        <v>20</v>
      </c>
      <c r="B23" s="2" t="s">
        <v>50</v>
      </c>
      <c r="C23" s="3">
        <f>SUM('2015-2016'!BD10)</f>
        <v>0</v>
      </c>
      <c r="D23" s="3">
        <v>1</v>
      </c>
      <c r="E23" s="3">
        <v>0</v>
      </c>
      <c r="F23" s="3">
        <v>2</v>
      </c>
    </row>
    <row r="24" spans="1:6" ht="17.25" customHeight="1">
      <c r="A24" s="3">
        <v>21</v>
      </c>
      <c r="B24" s="2" t="s">
        <v>16</v>
      </c>
      <c r="C24" s="3">
        <f>SUM('2008-2009'!BC14)</f>
        <v>0</v>
      </c>
      <c r="D24" s="3">
        <v>1</v>
      </c>
      <c r="E24" s="3">
        <v>0</v>
      </c>
      <c r="F24" s="3">
        <v>4</v>
      </c>
    </row>
    <row r="25" spans="1:6" ht="17.25" customHeight="1">
      <c r="A25" s="3">
        <v>24</v>
      </c>
      <c r="B25" s="2" t="s">
        <v>38</v>
      </c>
      <c r="C25" s="3">
        <f>SUM('2006-2007'!BC2)</f>
        <v>0</v>
      </c>
      <c r="D25" s="3">
        <v>1</v>
      </c>
      <c r="E25" s="3">
        <v>0</v>
      </c>
      <c r="F25" s="3">
        <v>5</v>
      </c>
    </row>
    <row r="26" spans="1:6" ht="17.25" customHeight="1">
      <c r="A26" s="3">
        <v>22</v>
      </c>
      <c r="B26" s="2" t="s">
        <v>39</v>
      </c>
      <c r="C26" s="3">
        <f>SUM('2007-2008'!AY10+'2008-2009'!BC10)</f>
        <v>0</v>
      </c>
      <c r="D26" s="3">
        <v>2</v>
      </c>
      <c r="E26" s="3">
        <v>0</v>
      </c>
      <c r="F26" s="3">
        <v>2</v>
      </c>
    </row>
    <row r="27" spans="1:6" ht="17.25" customHeight="1">
      <c r="A27" s="3">
        <v>23</v>
      </c>
      <c r="B27" s="2" t="s">
        <v>6</v>
      </c>
      <c r="C27" s="3">
        <f>SUM('2004-2005'!BE7+'2005-2006'!BD6)</f>
        <v>0</v>
      </c>
      <c r="D27" s="3">
        <v>2</v>
      </c>
      <c r="E27" s="3">
        <v>0</v>
      </c>
      <c r="F27" s="3">
        <v>3</v>
      </c>
    </row>
    <row r="28" spans="1:6" ht="17.25" customHeight="1">
      <c r="A28" s="3">
        <v>25</v>
      </c>
      <c r="B28" s="2" t="s">
        <v>28</v>
      </c>
      <c r="C28" s="3">
        <f>SUM('2010-2011'!AY11+'2011-2012'!BD11)</f>
        <v>0</v>
      </c>
      <c r="D28" s="3">
        <v>2</v>
      </c>
      <c r="E28" s="3">
        <v>0</v>
      </c>
      <c r="F28" s="3">
        <v>6</v>
      </c>
    </row>
    <row r="29" spans="1:6" ht="17.25" customHeight="1">
      <c r="A29" s="3">
        <v>26</v>
      </c>
      <c r="B29" s="2" t="s">
        <v>7</v>
      </c>
      <c r="C29" s="3">
        <f>SUM('2006-2007'!BD7+'2007-2008'!AY8+'2008-2009'!BC8)</f>
        <v>0</v>
      </c>
      <c r="D29" s="3">
        <v>3</v>
      </c>
      <c r="E29" s="3">
        <v>0</v>
      </c>
      <c r="F29" s="3">
        <v>2</v>
      </c>
    </row>
    <row r="30" spans="1:6" ht="17.25" customHeight="1">
      <c r="A30" s="3">
        <v>27</v>
      </c>
      <c r="B30" s="2" t="s">
        <v>13</v>
      </c>
      <c r="C30" s="3">
        <f>SUM('2006-2007'!BD10+'2007-2008'!AY12+'2008-2009'!BC13)</f>
        <v>0</v>
      </c>
      <c r="D30" s="3">
        <v>3</v>
      </c>
      <c r="E30" s="3">
        <v>0</v>
      </c>
      <c r="F30" s="3">
        <v>2</v>
      </c>
    </row>
    <row r="31" spans="1:6" ht="17.25" customHeight="1">
      <c r="A31" s="3">
        <v>28</v>
      </c>
      <c r="B31" s="2" t="s">
        <v>15</v>
      </c>
      <c r="C31" s="3">
        <f>SUM('2008-2009'!BC11+'2009-2010'!BD9)</f>
        <v>0</v>
      </c>
      <c r="D31" s="3">
        <v>3</v>
      </c>
      <c r="E31" s="3">
        <v>0</v>
      </c>
      <c r="F31" s="3">
        <v>3</v>
      </c>
    </row>
    <row r="32" spans="1:6" ht="17.25" customHeight="1">
      <c r="A32" s="3">
        <v>29</v>
      </c>
      <c r="B32" s="2" t="s">
        <v>0</v>
      </c>
      <c r="C32" s="3">
        <f>SUM('2004-2005'!BE2+'2005-2006'!BD2+'2007-2008'!AY2+'2008-2009'!BC2)</f>
        <v>0</v>
      </c>
      <c r="D32" s="3">
        <v>4</v>
      </c>
      <c r="E32" s="3">
        <v>0</v>
      </c>
      <c r="F32" s="3">
        <v>2</v>
      </c>
    </row>
    <row r="33" spans="1:6" ht="17.25" customHeight="1">
      <c r="A33" s="3">
        <v>30</v>
      </c>
      <c r="B33" s="2" t="s">
        <v>14</v>
      </c>
      <c r="C33" s="3">
        <f>SUM('2005-2006'!BD11+'2006-2007'!BD11+'2007-2008'!AY13+'2008-2009'!BC15+'2009-2010'!BD11)</f>
        <v>0</v>
      </c>
      <c r="D33" s="3">
        <v>5</v>
      </c>
      <c r="E33" s="3">
        <v>0</v>
      </c>
      <c r="F33" s="3">
        <v>2</v>
      </c>
    </row>
  </sheetData>
  <mergeCells count="6">
    <mergeCell ref="A1:A2"/>
    <mergeCell ref="F1:F2"/>
    <mergeCell ref="B1:B2"/>
    <mergeCell ref="C1:C2"/>
    <mergeCell ref="D1:D2"/>
    <mergeCell ref="E1:E2"/>
  </mergeCells>
  <conditionalFormatting sqref="C4:C33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9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5" width="4.7109375" style="0" customWidth="1"/>
    <col min="56" max="56" width="4.57421875" style="4" customWidth="1"/>
    <col min="57" max="57" width="9.140625" style="12" customWidth="1"/>
  </cols>
  <sheetData>
    <row r="1" spans="1:57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24</v>
      </c>
      <c r="AZ1" s="4">
        <v>25</v>
      </c>
      <c r="BA1" s="4">
        <v>26</v>
      </c>
      <c r="BB1" s="4">
        <v>27</v>
      </c>
      <c r="BC1" s="4"/>
      <c r="BD1" s="4" t="s">
        <v>23</v>
      </c>
      <c r="BE1" s="5" t="s">
        <v>24</v>
      </c>
    </row>
    <row r="2" spans="1:57" ht="18" customHeight="1">
      <c r="A2" s="7" t="s">
        <v>25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 t="s">
        <v>23</v>
      </c>
      <c r="AG2" s="9" t="s">
        <v>23</v>
      </c>
      <c r="AH2" s="9" t="s">
        <v>23</v>
      </c>
      <c r="AI2" s="9" t="s">
        <v>23</v>
      </c>
      <c r="AJ2" s="9" t="s">
        <v>23</v>
      </c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3">COUNTIF(AB2:BC2,"X")+COUNTIF(AB2:BC2,"Q")+COUNTIF(AB2:BC2,"XCG")+COUNTIF(AB2:BC2,"XCE")</f>
        <v>5</v>
      </c>
      <c r="BE2" s="11"/>
    </row>
    <row r="3" spans="1:57" ht="18" customHeight="1">
      <c r="A3" s="7" t="s">
        <v>34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0</v>
      </c>
      <c r="BE3" s="11"/>
    </row>
    <row r="4" spans="1:57" ht="18" customHeight="1">
      <c r="A4" s="7" t="s">
        <v>2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 t="s">
        <v>23</v>
      </c>
      <c r="AC4" s="9" t="s">
        <v>23</v>
      </c>
      <c r="AD4" s="9" t="s">
        <v>23</v>
      </c>
      <c r="AE4" s="9" t="s">
        <v>23</v>
      </c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4</v>
      </c>
      <c r="BE4" s="11"/>
    </row>
    <row r="5" spans="1:57" ht="18" customHeight="1">
      <c r="A5" s="7" t="s">
        <v>4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0</v>
      </c>
      <c r="BE5" s="11"/>
    </row>
    <row r="6" spans="1:57" ht="18" customHeight="1">
      <c r="A6" s="7" t="s">
        <v>8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0</v>
      </c>
      <c r="BE6" s="11"/>
    </row>
    <row r="7" spans="1:57" ht="18" customHeight="1">
      <c r="A7" s="7" t="s">
        <v>9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0</v>
      </c>
      <c r="BE7" s="11"/>
    </row>
    <row r="8" spans="1:57" ht="18" customHeight="1">
      <c r="A8" s="7" t="s">
        <v>10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 t="s">
        <v>23</v>
      </c>
      <c r="AL8" s="9" t="s">
        <v>23</v>
      </c>
      <c r="AM8" s="9" t="s">
        <v>23</v>
      </c>
      <c r="AN8" s="9" t="s">
        <v>23</v>
      </c>
      <c r="AO8" s="9" t="s">
        <v>23</v>
      </c>
      <c r="AP8" s="9" t="s">
        <v>23</v>
      </c>
      <c r="AQ8" s="9" t="s">
        <v>23</v>
      </c>
      <c r="AR8" s="9" t="s">
        <v>23</v>
      </c>
      <c r="AS8" s="9" t="s">
        <v>23</v>
      </c>
      <c r="AT8" s="9" t="s">
        <v>23</v>
      </c>
      <c r="AU8" s="9" t="s">
        <v>23</v>
      </c>
      <c r="AV8" s="9" t="s">
        <v>23</v>
      </c>
      <c r="AW8" s="9" t="s">
        <v>23</v>
      </c>
      <c r="AX8" s="9" t="s">
        <v>23</v>
      </c>
      <c r="AY8" s="9" t="s">
        <v>23</v>
      </c>
      <c r="AZ8" s="9" t="s">
        <v>23</v>
      </c>
      <c r="BA8" s="9" t="s">
        <v>23</v>
      </c>
      <c r="BB8" s="9" t="s">
        <v>23</v>
      </c>
      <c r="BC8" s="9"/>
      <c r="BD8" s="10">
        <f t="shared" si="0"/>
        <v>18</v>
      </c>
      <c r="BE8" s="11"/>
    </row>
    <row r="9" spans="1:57" ht="18" customHeight="1">
      <c r="A9" s="7" t="s">
        <v>36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>
        <f t="shared" si="0"/>
        <v>0</v>
      </c>
      <c r="BE9" s="11"/>
    </row>
    <row r="10" spans="1:57" ht="18" customHeight="1">
      <c r="A10" s="7" t="s">
        <v>40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 t="s">
        <v>27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0</v>
      </c>
      <c r="BE10" s="11"/>
    </row>
    <row r="11" spans="1:57" ht="18" customHeight="1">
      <c r="A11" s="7" t="s">
        <v>37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0</v>
      </c>
      <c r="BE11" s="11"/>
    </row>
    <row r="12" spans="1:57" ht="18" customHeight="1">
      <c r="A12" s="7"/>
      <c r="B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10">
        <f t="shared" si="0"/>
        <v>0</v>
      </c>
      <c r="BE12" s="11"/>
    </row>
    <row r="13" spans="1:57" ht="18" customHeight="1">
      <c r="A13" s="7"/>
      <c r="B13" s="8"/>
      <c r="H13" s="9"/>
      <c r="I13" s="9"/>
      <c r="J13" s="9"/>
      <c r="K13" s="9" t="s">
        <v>22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 t="s">
        <v>23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10">
        <f t="shared" si="0"/>
        <v>0</v>
      </c>
      <c r="BE13" s="11"/>
    </row>
    <row r="14" spans="1:55" ht="18" customHeight="1">
      <c r="A14" s="7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D16" s="9" t="s">
        <v>22</v>
      </c>
      <c r="E16" s="7" t="s">
        <v>29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D17" s="9" t="s">
        <v>23</v>
      </c>
      <c r="E17" s="7" t="s">
        <v>30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D18" s="9" t="s">
        <v>27</v>
      </c>
      <c r="E18" s="7" t="s">
        <v>31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2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8" customHeight="1">
      <c r="A26" s="7"/>
      <c r="B26" s="9" t="s">
        <v>32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8" customHeight="1">
      <c r="A27" s="7"/>
      <c r="B27" s="9" t="s">
        <v>32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8" customHeight="1">
      <c r="A28" s="7"/>
      <c r="B28" s="9">
        <v>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7.25">
      <c r="A29" s="7"/>
      <c r="B29" s="9">
        <v>5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7.25">
      <c r="A30" s="7"/>
      <c r="B30" s="9">
        <v>1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>
      <c r="A31" s="7"/>
      <c r="B31" s="9">
        <v>2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7.25">
      <c r="A32" s="7"/>
      <c r="B32" s="9">
        <v>1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7.25">
      <c r="A33" s="7"/>
      <c r="B33" s="9" t="s">
        <v>32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7.25">
      <c r="A34" s="7"/>
      <c r="B34" s="9">
        <v>4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7.2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7.25">
      <c r="A36" s="7"/>
      <c r="C36" s="9">
        <f>SUM(B25:B34)*5</f>
        <v>80</v>
      </c>
      <c r="D36" s="9" t="s">
        <v>33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7.2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7.2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7.2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>
      <c r="A43" s="7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7.25">
      <c r="A44" s="7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7.2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7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7.2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7.25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7.2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5" customHeight="1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7.25">
      <c r="A60" s="7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7.2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7.25">
      <c r="A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7.2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7.25">
      <c r="A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7.2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7.25">
      <c r="A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7.2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7.2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7.2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7.2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7.2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7.2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7.2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7.25">
      <c r="A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7.25">
      <c r="A83" s="7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7.25">
      <c r="A84" s="7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7.2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ht="17.25">
      <c r="A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5" ht="17.25">
      <c r="A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5" ht="1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 ht="17.25">
      <c r="A90" s="7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</row>
    <row r="91" spans="1:56" ht="17.25">
      <c r="A91" s="13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/>
    </row>
    <row r="92" ht="17.25">
      <c r="A92" s="7"/>
    </row>
  </sheetData>
  <conditionalFormatting sqref="BD2:BD13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9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4" width="4.7109375" style="0" customWidth="1"/>
    <col min="55" max="55" width="4.57421875" style="4" customWidth="1"/>
    <col min="56" max="56" width="9.140625" style="12" customWidth="1"/>
  </cols>
  <sheetData>
    <row r="1" spans="1:56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24</v>
      </c>
      <c r="AZ1" s="4">
        <v>25</v>
      </c>
      <c r="BA1" s="4">
        <v>26</v>
      </c>
      <c r="BB1" s="4"/>
      <c r="BC1" s="4" t="s">
        <v>23</v>
      </c>
      <c r="BD1" s="5" t="s">
        <v>24</v>
      </c>
    </row>
    <row r="2" spans="1:56" ht="18" customHeight="1">
      <c r="A2" s="7" t="s">
        <v>0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0">
        <f aca="true" t="shared" si="0" ref="BC2:BC13">COUNTIF(AB2:BB2,"X")+COUNTIF(AB2:BB2,"Q")+COUNTIF(AB2:BB2,"XCG")+COUNTIF(AB2:BB2,"XCE")</f>
        <v>0</v>
      </c>
      <c r="BD2" s="11"/>
    </row>
    <row r="3" spans="1:56" ht="18" customHeight="1">
      <c r="A3" s="7" t="s">
        <v>34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 t="s">
        <v>23</v>
      </c>
      <c r="AD3" s="9" t="s">
        <v>23</v>
      </c>
      <c r="AE3" s="9" t="s">
        <v>23</v>
      </c>
      <c r="AF3" s="9" t="s">
        <v>23</v>
      </c>
      <c r="AG3" s="9"/>
      <c r="AH3" s="9" t="s">
        <v>23</v>
      </c>
      <c r="AI3" s="9"/>
      <c r="AJ3" s="9" t="s">
        <v>23</v>
      </c>
      <c r="AK3" s="9" t="s">
        <v>23</v>
      </c>
      <c r="AL3" s="9" t="s">
        <v>23</v>
      </c>
      <c r="AM3" s="9"/>
      <c r="AN3" s="9" t="s">
        <v>23</v>
      </c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10">
        <f t="shared" si="0"/>
        <v>9</v>
      </c>
      <c r="BD3" s="11"/>
    </row>
    <row r="4" spans="1:56" ht="18" customHeight="1">
      <c r="A4" s="7" t="s">
        <v>2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 t="s">
        <v>42</v>
      </c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10">
        <f t="shared" si="0"/>
        <v>0</v>
      </c>
      <c r="BD4" s="11"/>
    </row>
    <row r="5" spans="1:56" ht="18" customHeight="1">
      <c r="A5" s="7" t="s">
        <v>26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10">
        <f t="shared" si="0"/>
        <v>0</v>
      </c>
      <c r="BD5" s="11"/>
    </row>
    <row r="6" spans="1:56" ht="18" customHeight="1">
      <c r="A6" s="7" t="s">
        <v>5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 t="s">
        <v>23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10">
        <f t="shared" si="0"/>
        <v>1</v>
      </c>
      <c r="BD6" s="11"/>
    </row>
    <row r="7" spans="1:56" ht="18" customHeight="1">
      <c r="A7" s="7" t="s">
        <v>8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10">
        <f t="shared" si="0"/>
        <v>0</v>
      </c>
      <c r="BD7" s="11"/>
    </row>
    <row r="8" spans="1:56" ht="18" customHeight="1">
      <c r="A8" s="7" t="s">
        <v>7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10">
        <f t="shared" si="0"/>
        <v>0</v>
      </c>
      <c r="BD8" s="11"/>
    </row>
    <row r="9" spans="1:56" ht="18" customHeight="1">
      <c r="A9" s="7" t="s">
        <v>9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 t="s">
        <v>23</v>
      </c>
      <c r="AH9" s="9"/>
      <c r="AI9" s="9" t="s">
        <v>23</v>
      </c>
      <c r="AJ9" s="9"/>
      <c r="AK9" s="9"/>
      <c r="AL9" s="9"/>
      <c r="AM9" s="9" t="s">
        <v>23</v>
      </c>
      <c r="AN9" s="9"/>
      <c r="AO9" s="9" t="s">
        <v>23</v>
      </c>
      <c r="AP9" s="9" t="s">
        <v>23</v>
      </c>
      <c r="AQ9" s="9" t="s">
        <v>23</v>
      </c>
      <c r="AR9" s="9" t="s">
        <v>23</v>
      </c>
      <c r="AS9" s="9" t="s">
        <v>23</v>
      </c>
      <c r="AT9" s="9" t="s">
        <v>23</v>
      </c>
      <c r="AU9" s="9" t="s">
        <v>23</v>
      </c>
      <c r="AV9" s="9" t="s">
        <v>23</v>
      </c>
      <c r="AW9" s="9" t="s">
        <v>23</v>
      </c>
      <c r="AX9" s="9" t="s">
        <v>23</v>
      </c>
      <c r="AY9" s="9" t="s">
        <v>23</v>
      </c>
      <c r="AZ9" s="9" t="s">
        <v>23</v>
      </c>
      <c r="BA9" s="9" t="s">
        <v>23</v>
      </c>
      <c r="BB9" s="9"/>
      <c r="BC9" s="10">
        <f t="shared" si="0"/>
        <v>16</v>
      </c>
      <c r="BD9" s="11"/>
    </row>
    <row r="10" spans="1:56" ht="18" customHeight="1">
      <c r="A10" s="7" t="s">
        <v>39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 t="s">
        <v>27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10">
        <f t="shared" si="0"/>
        <v>0</v>
      </c>
      <c r="BD10" s="11"/>
    </row>
    <row r="11" spans="1:56" ht="18" customHeight="1">
      <c r="A11" s="7" t="s">
        <v>36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10">
        <f t="shared" si="0"/>
        <v>0</v>
      </c>
      <c r="BD11" s="11"/>
    </row>
    <row r="12" spans="1:56" ht="18" customHeight="1">
      <c r="A12" s="7" t="s">
        <v>12</v>
      </c>
      <c r="B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10">
        <f t="shared" si="0"/>
        <v>0</v>
      </c>
      <c r="BD12" s="11"/>
    </row>
    <row r="13" spans="1:56" ht="18" customHeight="1">
      <c r="A13" s="7" t="s">
        <v>13</v>
      </c>
      <c r="B13" s="8"/>
      <c r="H13" s="9"/>
      <c r="I13" s="9"/>
      <c r="J13" s="9"/>
      <c r="K13" s="9" t="s">
        <v>22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 t="s">
        <v>23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10">
        <f t="shared" si="0"/>
        <v>0</v>
      </c>
      <c r="BD13" s="11"/>
    </row>
    <row r="14" spans="1:54" ht="18" customHeight="1">
      <c r="A14" s="7" t="s">
        <v>16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54" ht="18" customHeight="1">
      <c r="A15" s="7" t="s">
        <v>14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ht="18" customHeight="1">
      <c r="A16" s="7"/>
      <c r="D16" s="9" t="s">
        <v>22</v>
      </c>
      <c r="E16" s="7" t="s">
        <v>29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54" ht="18" customHeight="1">
      <c r="A17" s="7"/>
      <c r="D17" s="9" t="s">
        <v>23</v>
      </c>
      <c r="E17" s="7" t="s">
        <v>30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ht="18" customHeight="1">
      <c r="A18" s="7"/>
      <c r="D18" s="9" t="s">
        <v>27</v>
      </c>
      <c r="E18" s="7" t="s">
        <v>31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54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ht="18" customHeight="1">
      <c r="A23" s="7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ht="18" customHeight="1">
      <c r="A24" s="7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54" ht="18" customHeight="1">
      <c r="A25" s="7"/>
      <c r="B25" s="9">
        <v>2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54" ht="18" customHeight="1">
      <c r="A26" s="7"/>
      <c r="B26" s="9" t="s">
        <v>32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54" ht="18" customHeight="1">
      <c r="A27" s="7"/>
      <c r="B27" s="9" t="s">
        <v>32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54" ht="18" customHeight="1">
      <c r="A28" s="7"/>
      <c r="B28" s="9">
        <v>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4" ht="17.25">
      <c r="A29" s="7"/>
      <c r="B29" s="9">
        <v>5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1:54" ht="17.25">
      <c r="A30" s="7"/>
      <c r="B30" s="9">
        <v>1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1:54" ht="17.25">
      <c r="A31" s="7"/>
      <c r="B31" s="9">
        <v>2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1:54" ht="17.25">
      <c r="A32" s="7"/>
      <c r="B32" s="9">
        <v>1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</row>
    <row r="33" spans="1:54" ht="17.25">
      <c r="A33" s="7"/>
      <c r="B33" s="9" t="s">
        <v>32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1:54" ht="17.25">
      <c r="A34" s="7"/>
      <c r="B34" s="9">
        <v>4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</row>
    <row r="35" spans="1:54" ht="17.2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</row>
    <row r="36" spans="1:54" ht="17.25">
      <c r="A36" s="7"/>
      <c r="C36" s="9">
        <f>SUM(B25:B34)*5</f>
        <v>80</v>
      </c>
      <c r="D36" s="9" t="s">
        <v>33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</row>
    <row r="37" spans="1:54" ht="17.2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  <row r="38" spans="1:54" ht="17.2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</row>
    <row r="39" spans="1:54" ht="17.2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</row>
    <row r="40" spans="1:54" ht="17.2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</row>
    <row r="41" spans="1:54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</row>
    <row r="42" spans="1:54" ht="17.2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</row>
    <row r="43" spans="1:54" ht="17.25">
      <c r="A43" s="7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</row>
    <row r="44" spans="1:54" ht="17.25">
      <c r="A44" s="7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</row>
    <row r="45" spans="1:54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1:54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</row>
    <row r="47" spans="1:54" ht="17.2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</row>
    <row r="48" spans="1:54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  <row r="49" spans="1:54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54" ht="17.25">
      <c r="A50" s="7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</row>
    <row r="51" spans="1:54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</row>
    <row r="52" spans="1:54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</row>
    <row r="53" spans="1:54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1:54" ht="17.2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1:54" ht="17.25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1:54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1:54" ht="17.2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1:54" ht="15" customHeight="1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1:54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1:54" ht="17.25">
      <c r="A60" s="7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1:54" ht="17.2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</row>
    <row r="62" spans="1:54" ht="17.25">
      <c r="A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</row>
    <row r="63" spans="1:54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</row>
    <row r="64" spans="1:54" ht="17.2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</row>
    <row r="65" spans="1:54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1:54" ht="17.25">
      <c r="A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</row>
    <row r="67" spans="1:54" ht="17.2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</row>
    <row r="68" spans="1:54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</row>
    <row r="69" spans="1:54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</row>
    <row r="70" spans="1:54" ht="17.25">
      <c r="A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</row>
    <row r="71" spans="1:54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</row>
    <row r="72" spans="1:54" ht="17.2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</row>
    <row r="73" spans="1:54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</row>
    <row r="74" spans="1:54" ht="17.2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</row>
    <row r="75" spans="1:54" ht="17.2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</row>
    <row r="76" spans="1:54" ht="17.2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</row>
    <row r="77" spans="1:54" ht="17.2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</row>
    <row r="78" spans="1:54" ht="17.2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</row>
    <row r="79" spans="1:54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</row>
    <row r="80" spans="1:54" ht="17.2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</row>
    <row r="81" spans="1:54" ht="17.25">
      <c r="A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</row>
    <row r="82" spans="1:54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</row>
    <row r="83" spans="1:54" ht="17.25">
      <c r="A83" s="7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</row>
    <row r="84" spans="1:54" ht="17.25">
      <c r="A84" s="7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</row>
    <row r="85" spans="1:54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</row>
    <row r="86" spans="1:54" ht="17.2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</row>
    <row r="87" spans="1:54" ht="17.25">
      <c r="A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</row>
    <row r="88" spans="1:54" ht="17.25">
      <c r="A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</row>
    <row r="89" spans="1:54" ht="1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1:54" ht="17.25">
      <c r="A90" s="7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</row>
    <row r="91" spans="1:55" ht="17.25">
      <c r="A91" s="13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/>
    </row>
    <row r="92" ht="17.25">
      <c r="A92" s="7"/>
    </row>
  </sheetData>
  <conditionalFormatting sqref="BC2:BC13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9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0" width="4.7109375" style="0" customWidth="1"/>
    <col min="51" max="51" width="4.57421875" style="4" customWidth="1"/>
    <col min="52" max="52" width="9.140625" style="12" customWidth="1"/>
  </cols>
  <sheetData>
    <row r="1" spans="1:52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/>
      <c r="AY1" s="4" t="s">
        <v>23</v>
      </c>
      <c r="AZ1" s="5" t="s">
        <v>24</v>
      </c>
    </row>
    <row r="2" spans="1:52" ht="18" customHeight="1">
      <c r="A2" s="7" t="s">
        <v>0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10">
        <f aca="true" t="shared" si="0" ref="AY2:AY14">COUNTIF(AB2:AX2,"X")+COUNTIF(AB2:AX2,"Q")+COUNTIF(AB2:AX2,"XCG")+COUNTIF(AB2:AX2,"XCE")</f>
        <v>0</v>
      </c>
      <c r="AZ2" s="11"/>
    </row>
    <row r="3" spans="1:52" ht="18" customHeight="1">
      <c r="A3" s="7" t="s">
        <v>34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10">
        <f t="shared" si="0"/>
        <v>0</v>
      </c>
      <c r="AZ3" s="11"/>
    </row>
    <row r="4" spans="1:52" ht="18" customHeight="1">
      <c r="A4" s="7" t="s">
        <v>2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0">
        <f t="shared" si="0"/>
        <v>0</v>
      </c>
      <c r="AZ4" s="11"/>
    </row>
    <row r="5" spans="1:52" ht="18" customHeight="1">
      <c r="A5" s="7" t="s">
        <v>26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10">
        <f t="shared" si="0"/>
        <v>0</v>
      </c>
      <c r="AZ5" s="11"/>
    </row>
    <row r="6" spans="1:52" ht="18" customHeight="1">
      <c r="A6" s="7" t="s">
        <v>5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 t="s">
        <v>23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10">
        <f t="shared" si="0"/>
        <v>1</v>
      </c>
      <c r="AZ6" s="11"/>
    </row>
    <row r="7" spans="1:52" ht="18" customHeight="1">
      <c r="A7" s="7" t="s">
        <v>8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 t="s">
        <v>23</v>
      </c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10">
        <f t="shared" si="0"/>
        <v>1</v>
      </c>
      <c r="AZ7" s="11"/>
    </row>
    <row r="8" spans="1:52" ht="18" customHeight="1">
      <c r="A8" s="7" t="s">
        <v>7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10">
        <f t="shared" si="0"/>
        <v>0</v>
      </c>
      <c r="AZ8" s="11"/>
    </row>
    <row r="9" spans="1:52" ht="18" customHeight="1">
      <c r="A9" s="7" t="s">
        <v>9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10">
        <f t="shared" si="0"/>
        <v>0</v>
      </c>
      <c r="AZ9" s="11"/>
    </row>
    <row r="10" spans="1:52" ht="18" customHeight="1">
      <c r="A10" s="7" t="s">
        <v>39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10">
        <f t="shared" si="0"/>
        <v>0</v>
      </c>
      <c r="AZ10" s="11"/>
    </row>
    <row r="11" spans="1:52" ht="18" customHeight="1">
      <c r="A11" s="7" t="s">
        <v>12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 t="s">
        <v>23</v>
      </c>
      <c r="AE11" s="9" t="s">
        <v>23</v>
      </c>
      <c r="AF11" s="9" t="s">
        <v>23</v>
      </c>
      <c r="AG11" s="9" t="s">
        <v>23</v>
      </c>
      <c r="AH11" s="9" t="s">
        <v>23</v>
      </c>
      <c r="AI11" s="9" t="s">
        <v>23</v>
      </c>
      <c r="AJ11" s="9" t="s">
        <v>23</v>
      </c>
      <c r="AK11" s="9" t="s">
        <v>23</v>
      </c>
      <c r="AL11" s="9" t="s">
        <v>23</v>
      </c>
      <c r="AM11" s="9" t="s">
        <v>23</v>
      </c>
      <c r="AN11" s="9" t="s">
        <v>23</v>
      </c>
      <c r="AO11" s="9" t="s">
        <v>23</v>
      </c>
      <c r="AP11" s="9" t="s">
        <v>23</v>
      </c>
      <c r="AQ11" s="9" t="s">
        <v>23</v>
      </c>
      <c r="AR11" s="9" t="s">
        <v>23</v>
      </c>
      <c r="AS11" s="9" t="s">
        <v>23</v>
      </c>
      <c r="AT11" s="9" t="s">
        <v>23</v>
      </c>
      <c r="AU11" s="9" t="s">
        <v>23</v>
      </c>
      <c r="AV11" s="9" t="s">
        <v>23</v>
      </c>
      <c r="AW11" s="9" t="s">
        <v>23</v>
      </c>
      <c r="AX11" s="9"/>
      <c r="AY11" s="10">
        <f t="shared" si="0"/>
        <v>20</v>
      </c>
      <c r="AZ11" s="11"/>
    </row>
    <row r="12" spans="1:52" ht="18" customHeight="1">
      <c r="A12" s="7" t="s">
        <v>13</v>
      </c>
      <c r="B12" s="8"/>
      <c r="G12" s="9"/>
      <c r="H12" s="9"/>
      <c r="I12" s="9"/>
      <c r="J12" s="9"/>
      <c r="K12" s="9"/>
      <c r="L12" s="9"/>
      <c r="M12" s="9"/>
      <c r="N12" s="9"/>
      <c r="O12" s="9"/>
      <c r="P12" s="9" t="s">
        <v>27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0">
        <f t="shared" si="0"/>
        <v>0</v>
      </c>
      <c r="AZ12" s="11"/>
    </row>
    <row r="13" spans="1:52" ht="18" customHeight="1">
      <c r="A13" s="7" t="s">
        <v>37</v>
      </c>
      <c r="B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10">
        <f t="shared" si="0"/>
        <v>0</v>
      </c>
      <c r="AZ13" s="11"/>
    </row>
    <row r="14" spans="1:52" ht="18" customHeight="1">
      <c r="A14" s="7"/>
      <c r="B14" s="8"/>
      <c r="H14" s="9"/>
      <c r="I14" s="9"/>
      <c r="J14" s="9"/>
      <c r="K14" s="9" t="s">
        <v>22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 t="s">
        <v>23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10">
        <f t="shared" si="0"/>
        <v>0</v>
      </c>
      <c r="AZ14" s="11"/>
    </row>
    <row r="15" spans="1:50" ht="18" customHeight="1">
      <c r="A15" s="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8" customHeight="1">
      <c r="A16" s="7"/>
      <c r="D16" s="9" t="s">
        <v>22</v>
      </c>
      <c r="E16" s="7" t="s">
        <v>29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8" customHeight="1">
      <c r="A17" s="7"/>
      <c r="D17" s="9" t="s">
        <v>23</v>
      </c>
      <c r="E17" s="7" t="s">
        <v>30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8" customHeight="1">
      <c r="A18" s="7"/>
      <c r="D18" s="9" t="s">
        <v>27</v>
      </c>
      <c r="E18" s="7" t="s">
        <v>31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8" customHeight="1">
      <c r="A23" s="7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8" customHeight="1">
      <c r="A24" s="7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8" customHeight="1">
      <c r="A25" s="7"/>
      <c r="B25" s="9">
        <v>2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8" customHeight="1">
      <c r="A26" s="7"/>
      <c r="B26" s="9" t="s">
        <v>32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8" customHeight="1">
      <c r="A27" s="7"/>
      <c r="B27" s="9" t="s">
        <v>32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8" customHeight="1">
      <c r="A28" s="7"/>
      <c r="B28" s="9">
        <v>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7.25">
      <c r="A29" s="7"/>
      <c r="B29" s="9">
        <v>5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7.25">
      <c r="A30" s="7"/>
      <c r="B30" s="9">
        <v>1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7.25">
      <c r="A31" s="7"/>
      <c r="B31" s="9">
        <v>2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7.25">
      <c r="A32" s="7"/>
      <c r="B32" s="9">
        <v>1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7.25">
      <c r="A33" s="7"/>
      <c r="B33" s="9" t="s">
        <v>32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7.25">
      <c r="A34" s="7"/>
      <c r="B34" s="9">
        <v>4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7.2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7.25">
      <c r="A36" s="7"/>
      <c r="C36" s="9">
        <f>SUM(B25:B34)*5</f>
        <v>80</v>
      </c>
      <c r="D36" s="9" t="s">
        <v>33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7.2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7.2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7.2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7.2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7.2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7.25">
      <c r="A43" s="7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7.25">
      <c r="A44" s="7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7.2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7.25">
      <c r="A50" s="7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7.2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7.25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7.2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 customHeight="1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7.25">
      <c r="A60" s="7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7.2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7.25">
      <c r="A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7.2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7.25">
      <c r="A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7.2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7.25">
      <c r="A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7.2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7.2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7.2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7.2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7.2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7.2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7.2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7.25">
      <c r="A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7.25">
      <c r="A83" s="7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7.25">
      <c r="A84" s="7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7.2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7.25">
      <c r="A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7.25">
      <c r="A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ht="17.25">
      <c r="A90" s="7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1" ht="17.25">
      <c r="A91" s="13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/>
    </row>
    <row r="92" ht="17.25">
      <c r="A92" s="7"/>
    </row>
  </sheetData>
  <conditionalFormatting sqref="AY2:AY14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9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5" width="4.7109375" style="0" customWidth="1"/>
    <col min="56" max="56" width="4.57421875" style="4" customWidth="1"/>
    <col min="57" max="57" width="9.140625" style="12" customWidth="1"/>
  </cols>
  <sheetData>
    <row r="1" spans="1:57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24</v>
      </c>
      <c r="AZ1" s="4">
        <v>25</v>
      </c>
      <c r="BA1" s="4">
        <v>26</v>
      </c>
      <c r="BB1" s="4">
        <v>27</v>
      </c>
      <c r="BC1" s="4"/>
      <c r="BD1" s="4" t="s">
        <v>23</v>
      </c>
      <c r="BE1" s="5" t="s">
        <v>24</v>
      </c>
    </row>
    <row r="2" spans="1:57" ht="18" customHeight="1">
      <c r="A2" s="7" t="s">
        <v>38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2">COUNTIF(AB2:BC2,"X")+COUNTIF(AB2:BC2,"Q")+COUNTIF(AB2:BC2,"XCG")+COUNTIF(AB2:BC2,"XCE")</f>
        <v>0</v>
      </c>
      <c r="BE2" s="11"/>
    </row>
    <row r="3" spans="1:57" ht="18" customHeight="1">
      <c r="A3" s="7" t="s">
        <v>34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0</v>
      </c>
      <c r="BE3" s="11"/>
    </row>
    <row r="4" spans="1:57" ht="18" customHeight="1">
      <c r="A4" s="7" t="s">
        <v>2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0</v>
      </c>
      <c r="BE4" s="11"/>
    </row>
    <row r="5" spans="1:57" ht="18" customHeight="1">
      <c r="A5" s="7" t="s">
        <v>26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 t="s">
        <v>23</v>
      </c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>COUNTIF(AB5:BC5,"X")+COUNTIF(AB5:BC5,"Q")+COUNTIF(AB5:BC5,"XCG")+COUNTIF(AB5:BC5,"XCE")</f>
        <v>1</v>
      </c>
      <c r="BE5" s="11"/>
    </row>
    <row r="6" spans="1:57" ht="18" customHeight="1">
      <c r="A6" s="7" t="s">
        <v>8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 t="s">
        <v>23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 t="s">
        <v>23</v>
      </c>
      <c r="BA6" s="9" t="s">
        <v>23</v>
      </c>
      <c r="BB6" s="9"/>
      <c r="BC6" s="9"/>
      <c r="BD6" s="10">
        <f t="shared" si="0"/>
        <v>3</v>
      </c>
      <c r="BE6" s="11"/>
    </row>
    <row r="7" spans="1:57" ht="18" customHeight="1">
      <c r="A7" s="7" t="s">
        <v>7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0</v>
      </c>
      <c r="BE7" s="11"/>
    </row>
    <row r="8" spans="1:57" ht="18" customHeight="1">
      <c r="A8" s="7" t="s">
        <v>9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 t="s">
        <v>23</v>
      </c>
      <c r="AE8" s="9" t="s">
        <v>23</v>
      </c>
      <c r="AF8" s="9" t="s">
        <v>23</v>
      </c>
      <c r="AG8" s="9" t="s">
        <v>23</v>
      </c>
      <c r="AH8" s="9" t="s">
        <v>23</v>
      </c>
      <c r="AI8" s="9" t="s">
        <v>23</v>
      </c>
      <c r="AJ8" s="9" t="s">
        <v>23</v>
      </c>
      <c r="AK8" s="9" t="s">
        <v>23</v>
      </c>
      <c r="AL8" s="9" t="s">
        <v>23</v>
      </c>
      <c r="AM8" s="9" t="s">
        <v>23</v>
      </c>
      <c r="AN8" s="9" t="s">
        <v>23</v>
      </c>
      <c r="AO8" s="9" t="s">
        <v>23</v>
      </c>
      <c r="AP8" s="9" t="s">
        <v>23</v>
      </c>
      <c r="AQ8" s="9" t="s">
        <v>23</v>
      </c>
      <c r="AR8" s="9" t="s">
        <v>23</v>
      </c>
      <c r="AS8" s="9" t="s">
        <v>23</v>
      </c>
      <c r="AT8" s="9" t="s">
        <v>23</v>
      </c>
      <c r="AU8" s="9" t="s">
        <v>23</v>
      </c>
      <c r="AV8" s="9" t="s">
        <v>23</v>
      </c>
      <c r="AW8" s="9" t="s">
        <v>23</v>
      </c>
      <c r="AX8" s="9" t="s">
        <v>23</v>
      </c>
      <c r="AY8" s="9" t="s">
        <v>23</v>
      </c>
      <c r="AZ8" s="9"/>
      <c r="BA8" s="9"/>
      <c r="BB8" s="9" t="s">
        <v>23</v>
      </c>
      <c r="BC8" s="9"/>
      <c r="BD8" s="10">
        <f t="shared" si="0"/>
        <v>23</v>
      </c>
      <c r="BE8" s="11"/>
    </row>
    <row r="9" spans="1:57" ht="18" customHeight="1">
      <c r="A9" s="7" t="s">
        <v>12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>
        <f t="shared" si="0"/>
        <v>0</v>
      </c>
      <c r="BE9" s="11"/>
    </row>
    <row r="10" spans="1:57" ht="18" customHeight="1">
      <c r="A10" s="7" t="s">
        <v>13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 t="s">
        <v>27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0</v>
      </c>
      <c r="BE10" s="11"/>
    </row>
    <row r="11" spans="1:57" ht="18" customHeight="1">
      <c r="A11" s="7" t="s">
        <v>37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0</v>
      </c>
      <c r="BE11" s="11"/>
    </row>
    <row r="12" spans="1:57" ht="18" customHeight="1">
      <c r="A12" s="7"/>
      <c r="B12" s="8"/>
      <c r="H12" s="9"/>
      <c r="I12" s="9"/>
      <c r="J12" s="9"/>
      <c r="K12" s="9" t="s">
        <v>22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 t="s">
        <v>23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10">
        <f t="shared" si="0"/>
        <v>0</v>
      </c>
      <c r="BE12" s="11"/>
    </row>
    <row r="13" spans="1:55" ht="18" customHeight="1">
      <c r="A13" s="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22</v>
      </c>
      <c r="E14" s="7" t="s">
        <v>29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23</v>
      </c>
      <c r="E15" s="7" t="s">
        <v>30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D16" s="9" t="s">
        <v>27</v>
      </c>
      <c r="E16" s="7" t="s">
        <v>31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>
        <v>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 t="s">
        <v>32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8" customHeight="1">
      <c r="A26" s="7"/>
      <c r="B26" s="9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7.25">
      <c r="A27" s="7"/>
      <c r="B27" s="9">
        <v>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7.25">
      <c r="A28" s="7"/>
      <c r="B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7.25">
      <c r="A29" s="7"/>
      <c r="B29" s="9">
        <v>2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7.25">
      <c r="A30" s="7"/>
      <c r="B30" s="9">
        <v>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>
      <c r="A31" s="7"/>
      <c r="B31" s="9" t="s">
        <v>32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7.25">
      <c r="A32" s="7"/>
      <c r="B32" s="9">
        <v>4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7.25">
      <c r="A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7.25">
      <c r="A34" s="7"/>
      <c r="C34" s="9">
        <f>SUM(B23:B32)*5</f>
        <v>80</v>
      </c>
      <c r="D34" s="9" t="s">
        <v>33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7.25">
      <c r="A35" s="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7.25">
      <c r="A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7.2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7.2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7.25">
      <c r="A42" s="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7.2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7.2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7.25">
      <c r="A48" s="7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7.2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7.25">
      <c r="A55" s="7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5" customHeight="1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7.25">
      <c r="A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7.25">
      <c r="A58" s="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7.2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7.2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7.25">
      <c r="A63" s="7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7.25">
      <c r="A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7.2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7.25">
      <c r="A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7.2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7.25">
      <c r="A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7.2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7.2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7.2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7.2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7.2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7.25">
      <c r="A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7.25">
      <c r="A82" s="7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7.2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7.2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ht="1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ht="17.25">
      <c r="A88" s="7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6" ht="17.25">
      <c r="A89" s="13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/>
    </row>
    <row r="90" ht="17.25">
      <c r="A90" s="7"/>
    </row>
  </sheetData>
  <conditionalFormatting sqref="BD2:BD12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9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5" width="4.7109375" style="0" customWidth="1"/>
    <col min="56" max="56" width="4.57421875" style="4" customWidth="1"/>
    <col min="57" max="57" width="9.140625" style="12" customWidth="1"/>
  </cols>
  <sheetData>
    <row r="1" spans="1:57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24</v>
      </c>
      <c r="AZ1" s="4">
        <v>25</v>
      </c>
      <c r="BA1" s="4">
        <v>26</v>
      </c>
      <c r="BB1" s="4">
        <v>27</v>
      </c>
      <c r="BC1" s="4"/>
      <c r="BD1" s="4" t="s">
        <v>23</v>
      </c>
      <c r="BE1" s="5" t="s">
        <v>24</v>
      </c>
    </row>
    <row r="2" spans="1:57" ht="18" customHeight="1">
      <c r="A2" s="7" t="s">
        <v>0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2">COUNTIF(AB2:BC2,"X")+COUNTIF(AB2:BC2,"Q")+COUNTIF(AB2:BC2,"XCG")+COUNTIF(AB2:BC2,"XCE")</f>
        <v>0</v>
      </c>
      <c r="BE2" s="11"/>
    </row>
    <row r="3" spans="1:57" ht="18" customHeight="1">
      <c r="A3" s="7" t="s">
        <v>34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0</v>
      </c>
      <c r="BE3" s="11"/>
    </row>
    <row r="4" spans="1:57" ht="18" customHeight="1">
      <c r="A4" s="7" t="s">
        <v>35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 t="s">
        <v>23</v>
      </c>
      <c r="AN4" s="9"/>
      <c r="AO4" s="9" t="s">
        <v>23</v>
      </c>
      <c r="AP4" s="9"/>
      <c r="AQ4" s="9" t="s">
        <v>23</v>
      </c>
      <c r="AR4" s="9" t="s">
        <v>23</v>
      </c>
      <c r="AS4" s="9" t="s">
        <v>23</v>
      </c>
      <c r="AT4" s="9" t="s">
        <v>23</v>
      </c>
      <c r="AU4" s="9"/>
      <c r="AV4" s="9" t="s">
        <v>23</v>
      </c>
      <c r="AW4" s="9" t="s">
        <v>23</v>
      </c>
      <c r="AX4" s="9" t="s">
        <v>23</v>
      </c>
      <c r="AY4" s="9" t="s">
        <v>23</v>
      </c>
      <c r="AZ4" s="9" t="s">
        <v>23</v>
      </c>
      <c r="BA4" s="9" t="s">
        <v>23</v>
      </c>
      <c r="BB4" s="9" t="s">
        <v>23</v>
      </c>
      <c r="BC4" s="9"/>
      <c r="BD4" s="10">
        <f t="shared" si="0"/>
        <v>13</v>
      </c>
      <c r="BE4" s="11"/>
    </row>
    <row r="5" spans="1:57" ht="18" customHeight="1">
      <c r="A5" s="7" t="s">
        <v>5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0</v>
      </c>
      <c r="BE5" s="11"/>
    </row>
    <row r="6" spans="1:57" ht="18" customHeight="1">
      <c r="A6" s="7" t="s">
        <v>6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0</v>
      </c>
      <c r="BE6" s="11"/>
    </row>
    <row r="7" spans="1:57" ht="18" customHeight="1">
      <c r="A7" s="7" t="s">
        <v>8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0</v>
      </c>
      <c r="BE7" s="11"/>
    </row>
    <row r="8" spans="1:57" ht="18" customHeight="1">
      <c r="A8" s="7" t="s">
        <v>9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 t="s">
        <v>23</v>
      </c>
      <c r="AD8" s="9" t="s">
        <v>23</v>
      </c>
      <c r="AE8" s="9" t="s">
        <v>23</v>
      </c>
      <c r="AF8" s="9" t="s">
        <v>23</v>
      </c>
      <c r="AG8" s="9" t="s">
        <v>23</v>
      </c>
      <c r="AH8" s="9" t="s">
        <v>23</v>
      </c>
      <c r="AI8" s="9" t="s">
        <v>23</v>
      </c>
      <c r="AJ8" s="9" t="s">
        <v>23</v>
      </c>
      <c r="AK8" s="9" t="s">
        <v>23</v>
      </c>
      <c r="AL8" s="9" t="s">
        <v>23</v>
      </c>
      <c r="AM8" s="9"/>
      <c r="AN8" s="9" t="s">
        <v>23</v>
      </c>
      <c r="AO8" s="9"/>
      <c r="AP8" s="9" t="s">
        <v>23</v>
      </c>
      <c r="AQ8" s="9"/>
      <c r="AR8" s="9"/>
      <c r="AS8" s="9"/>
      <c r="AT8" s="9"/>
      <c r="AU8" s="9" t="s">
        <v>23</v>
      </c>
      <c r="AV8" s="9"/>
      <c r="AW8" s="9"/>
      <c r="AX8" s="9"/>
      <c r="AY8" s="9"/>
      <c r="AZ8" s="9"/>
      <c r="BA8" s="9"/>
      <c r="BB8" s="9"/>
      <c r="BC8" s="9"/>
      <c r="BD8" s="10">
        <f t="shared" si="0"/>
        <v>13</v>
      </c>
      <c r="BE8" s="11"/>
    </row>
    <row r="9" spans="1:57" ht="18" customHeight="1">
      <c r="A9" s="7" t="s">
        <v>36</v>
      </c>
      <c r="B9" s="8"/>
      <c r="G9" s="9"/>
      <c r="H9" s="9"/>
      <c r="I9" s="9"/>
      <c r="J9" s="9"/>
      <c r="K9" s="9"/>
      <c r="L9" s="9"/>
      <c r="M9" s="9"/>
      <c r="N9" s="9"/>
      <c r="O9" s="9"/>
      <c r="P9" s="9" t="s">
        <v>27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 t="s">
        <v>23</v>
      </c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>
        <f t="shared" si="0"/>
        <v>1</v>
      </c>
      <c r="BE9" s="11"/>
    </row>
    <row r="10" spans="1:57" ht="18" customHeight="1">
      <c r="A10" s="7" t="s">
        <v>12</v>
      </c>
      <c r="B10" s="8"/>
      <c r="H10" s="9"/>
      <c r="I10" s="9"/>
      <c r="J10" s="9"/>
      <c r="K10" s="9" t="s">
        <v>22</v>
      </c>
      <c r="L10" s="9"/>
      <c r="M10" s="9"/>
      <c r="N10" s="9"/>
      <c r="O10" s="9"/>
      <c r="P10" s="9"/>
      <c r="Q10" s="9" t="s">
        <v>27</v>
      </c>
      <c r="R10" s="9"/>
      <c r="S10" s="9"/>
      <c r="T10" s="9" t="s">
        <v>23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0</v>
      </c>
      <c r="BE10" s="11"/>
    </row>
    <row r="11" spans="1:57" ht="18" customHeight="1">
      <c r="A11" s="7" t="s">
        <v>37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0</v>
      </c>
      <c r="BE11" s="11"/>
    </row>
    <row r="12" spans="1:57" ht="18" customHeight="1">
      <c r="A12" s="7"/>
      <c r="B12" s="8"/>
      <c r="H12" s="9"/>
      <c r="I12" s="9"/>
      <c r="J12" s="9"/>
      <c r="K12" s="9" t="s">
        <v>22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 t="s">
        <v>23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10">
        <f t="shared" si="0"/>
        <v>0</v>
      </c>
      <c r="BE12" s="11"/>
    </row>
    <row r="13" spans="1:55" ht="18" customHeight="1">
      <c r="A13" s="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22</v>
      </c>
      <c r="E14" s="7" t="s">
        <v>29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23</v>
      </c>
      <c r="E15" s="7" t="s">
        <v>30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D16" s="9" t="s">
        <v>27</v>
      </c>
      <c r="E16" s="7" t="s">
        <v>31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>
        <v>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 t="s">
        <v>32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8" customHeight="1">
      <c r="A26" s="7"/>
      <c r="B26" s="9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7.25">
      <c r="A27" s="7"/>
      <c r="B27" s="9">
        <v>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7.25">
      <c r="A28" s="7"/>
      <c r="B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7.25">
      <c r="A29" s="7"/>
      <c r="B29" s="9">
        <v>2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7.25">
      <c r="A30" s="7"/>
      <c r="B30" s="9">
        <v>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>
      <c r="A31" s="7"/>
      <c r="B31" s="9" t="s">
        <v>32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7.25">
      <c r="A32" s="7"/>
      <c r="B32" s="9">
        <v>4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7.25">
      <c r="A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7.25">
      <c r="A34" s="7"/>
      <c r="C34" s="9">
        <f>SUM(B23:B32)*5</f>
        <v>80</v>
      </c>
      <c r="D34" s="9" t="s">
        <v>33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7.25">
      <c r="A35" s="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7.25">
      <c r="A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7.2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7.2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7.25">
      <c r="A42" s="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7.2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7.2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7.25">
      <c r="A48" s="7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7.2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7.25">
      <c r="A55" s="7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5" customHeight="1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7.25">
      <c r="A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7.25">
      <c r="A58" s="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7.2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7.2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7.25">
      <c r="A63" s="7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7.25">
      <c r="A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7.2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7.25">
      <c r="A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7.2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7.25">
      <c r="A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7.2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7.2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7.2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7.2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7.2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7.25">
      <c r="A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7.25">
      <c r="A82" s="7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7.2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7.2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ht="1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ht="17.25">
      <c r="A88" s="7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6" ht="17.25">
      <c r="A89" s="13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/>
    </row>
    <row r="90" ht="17.25">
      <c r="A90" s="7"/>
    </row>
  </sheetData>
  <conditionalFormatting sqref="BD2:BD12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F9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6" width="4.7109375" style="0" customWidth="1"/>
    <col min="57" max="57" width="4.57421875" style="4" customWidth="1"/>
    <col min="58" max="58" width="9.140625" style="12" customWidth="1"/>
  </cols>
  <sheetData>
    <row r="1" spans="1:58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24</v>
      </c>
      <c r="AZ1" s="4">
        <v>25</v>
      </c>
      <c r="BA1" s="4">
        <v>26</v>
      </c>
      <c r="BB1" s="4">
        <v>27</v>
      </c>
      <c r="BC1" s="4">
        <v>28</v>
      </c>
      <c r="BD1" s="4"/>
      <c r="BE1" s="4" t="s">
        <v>23</v>
      </c>
      <c r="BF1" s="5" t="s">
        <v>24</v>
      </c>
    </row>
    <row r="2" spans="1:58" ht="18" customHeight="1">
      <c r="A2" s="7" t="s">
        <v>0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10">
        <f aca="true" t="shared" si="0" ref="BE2:BE12">COUNTIF(AB2:BD2,"X")+COUNTIF(AB2:BD2,"Q")+COUNTIF(AB2:BD2,"XCG")+COUNTIF(AB2:BD2,"XCE")</f>
        <v>0</v>
      </c>
      <c r="BF2" s="11"/>
    </row>
    <row r="3" spans="1:58" ht="18" customHeight="1">
      <c r="A3" s="7" t="s">
        <v>34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 t="s">
        <v>23</v>
      </c>
      <c r="AC3" s="9" t="s">
        <v>23</v>
      </c>
      <c r="AD3" s="9" t="s">
        <v>23</v>
      </c>
      <c r="AE3" s="9" t="s">
        <v>23</v>
      </c>
      <c r="AF3" s="9" t="s">
        <v>23</v>
      </c>
      <c r="AG3" s="9" t="s">
        <v>23</v>
      </c>
      <c r="AH3" s="9" t="s">
        <v>23</v>
      </c>
      <c r="AI3" s="9" t="s">
        <v>23</v>
      </c>
      <c r="AJ3" s="9" t="s">
        <v>23</v>
      </c>
      <c r="AK3" s="9" t="s">
        <v>23</v>
      </c>
      <c r="AL3" s="9" t="s">
        <v>23</v>
      </c>
      <c r="AM3" s="9" t="s">
        <v>23</v>
      </c>
      <c r="AN3" s="9" t="s">
        <v>23</v>
      </c>
      <c r="AO3" s="9" t="s">
        <v>23</v>
      </c>
      <c r="AP3" s="9" t="s">
        <v>23</v>
      </c>
      <c r="AQ3" s="9" t="s">
        <v>23</v>
      </c>
      <c r="AR3" s="9" t="s">
        <v>23</v>
      </c>
      <c r="AS3" s="9" t="s">
        <v>23</v>
      </c>
      <c r="AT3" s="9" t="s">
        <v>23</v>
      </c>
      <c r="AU3" s="9" t="s">
        <v>23</v>
      </c>
      <c r="AV3" s="9" t="s">
        <v>23</v>
      </c>
      <c r="AW3" s="9" t="s">
        <v>23</v>
      </c>
      <c r="AX3" s="9" t="s">
        <v>23</v>
      </c>
      <c r="AY3" s="9" t="s">
        <v>23</v>
      </c>
      <c r="AZ3" s="9" t="s">
        <v>23</v>
      </c>
      <c r="BA3" s="9" t="s">
        <v>23</v>
      </c>
      <c r="BB3" s="9" t="s">
        <v>23</v>
      </c>
      <c r="BC3" s="9" t="s">
        <v>23</v>
      </c>
      <c r="BD3" s="9"/>
      <c r="BE3" s="10">
        <f t="shared" si="0"/>
        <v>28</v>
      </c>
      <c r="BF3" s="11"/>
    </row>
    <row r="4" spans="1:58" ht="18" customHeight="1">
      <c r="A4" s="7" t="s">
        <v>35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>
        <f t="shared" si="0"/>
        <v>0</v>
      </c>
      <c r="BF4" s="11"/>
    </row>
    <row r="5" spans="1:58" ht="18" customHeight="1">
      <c r="A5" s="7" t="s">
        <v>5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>
        <f t="shared" si="0"/>
        <v>0</v>
      </c>
      <c r="BF5" s="11"/>
    </row>
    <row r="6" spans="1:58" ht="18" customHeight="1">
      <c r="A6" s="7" t="s">
        <v>6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>
        <f t="shared" si="0"/>
        <v>0</v>
      </c>
      <c r="BF6" s="11"/>
    </row>
    <row r="7" spans="1:58" ht="18" customHeight="1">
      <c r="A7" s="7" t="s">
        <v>8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>
        <f t="shared" si="0"/>
        <v>0</v>
      </c>
      <c r="BF7" s="11"/>
    </row>
    <row r="8" spans="1:58" ht="18" customHeight="1">
      <c r="A8" s="7" t="s">
        <v>12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>
        <f t="shared" si="0"/>
        <v>0</v>
      </c>
      <c r="BF8" s="11"/>
    </row>
    <row r="9" spans="1:58" ht="18" customHeight="1">
      <c r="A9" s="7"/>
      <c r="B9" s="8"/>
      <c r="G9" s="9"/>
      <c r="H9" s="9"/>
      <c r="I9" s="9"/>
      <c r="J9" s="9"/>
      <c r="K9" s="9"/>
      <c r="L9" s="9"/>
      <c r="M9" s="9"/>
      <c r="N9" s="9"/>
      <c r="O9" s="9"/>
      <c r="P9" s="9" t="s">
        <v>27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>
        <f t="shared" si="0"/>
        <v>0</v>
      </c>
      <c r="BF9" s="11"/>
    </row>
    <row r="10" spans="1:58" ht="18" customHeight="1">
      <c r="A10" s="7"/>
      <c r="B10" s="8"/>
      <c r="H10" s="9"/>
      <c r="I10" s="9"/>
      <c r="J10" s="9"/>
      <c r="K10" s="9" t="s">
        <v>22</v>
      </c>
      <c r="L10" s="9"/>
      <c r="M10" s="9"/>
      <c r="N10" s="9"/>
      <c r="O10" s="9"/>
      <c r="P10" s="9"/>
      <c r="Q10" s="9" t="s">
        <v>27</v>
      </c>
      <c r="R10" s="9"/>
      <c r="S10" s="9"/>
      <c r="T10" s="9" t="s">
        <v>23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>
        <f t="shared" si="0"/>
        <v>0</v>
      </c>
      <c r="BF10" s="11"/>
    </row>
    <row r="11" spans="1:58" ht="18" customHeight="1">
      <c r="A11" s="7"/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>
        <f t="shared" si="0"/>
        <v>0</v>
      </c>
      <c r="BF11" s="11"/>
    </row>
    <row r="12" spans="1:58" ht="18" customHeight="1">
      <c r="A12" s="7"/>
      <c r="B12" s="8"/>
      <c r="H12" s="9"/>
      <c r="I12" s="9"/>
      <c r="J12" s="9"/>
      <c r="K12" s="9" t="s">
        <v>22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 t="s">
        <v>23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>
        <f t="shared" si="0"/>
        <v>0</v>
      </c>
      <c r="BF12" s="11"/>
    </row>
    <row r="13" spans="1:56" ht="18" customHeight="1">
      <c r="A13" s="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1:56" ht="18" customHeight="1">
      <c r="A14" s="7"/>
      <c r="D14" s="9" t="s">
        <v>22</v>
      </c>
      <c r="E14" s="7" t="s">
        <v>29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1:56" ht="18" customHeight="1">
      <c r="A15" s="7"/>
      <c r="D15" s="9" t="s">
        <v>23</v>
      </c>
      <c r="E15" s="7" t="s">
        <v>30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1:56" ht="18" customHeight="1">
      <c r="A16" s="7"/>
      <c r="D16" s="9" t="s">
        <v>27</v>
      </c>
      <c r="E16" s="7" t="s">
        <v>31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1:56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1:56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1:56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1:56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1:56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1:56" ht="18" customHeight="1">
      <c r="A23" s="7"/>
      <c r="B23" s="9">
        <v>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1:56" ht="18" customHeight="1">
      <c r="A24" s="7"/>
      <c r="B24" s="9" t="s">
        <v>32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1:56" ht="18" customHeight="1">
      <c r="A25" s="7"/>
      <c r="B25" s="9" t="s">
        <v>32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1:56" ht="18" customHeight="1">
      <c r="A26" s="7"/>
      <c r="B26" s="9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1:56" ht="17.25">
      <c r="A27" s="7"/>
      <c r="B27" s="9">
        <v>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1:56" ht="17.25">
      <c r="A28" s="7"/>
      <c r="B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</row>
    <row r="29" spans="1:56" ht="17.25">
      <c r="A29" s="7"/>
      <c r="B29" s="9">
        <v>2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</row>
    <row r="30" spans="1:56" ht="17.25">
      <c r="A30" s="7"/>
      <c r="B30" s="9">
        <v>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1:56" ht="17.25">
      <c r="A31" s="7"/>
      <c r="B31" s="9" t="s">
        <v>32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1:56" ht="17.25">
      <c r="A32" s="7"/>
      <c r="B32" s="9">
        <v>4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</row>
    <row r="33" spans="1:56" ht="17.25">
      <c r="A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1:56" ht="17.25">
      <c r="A34" s="7"/>
      <c r="C34" s="9">
        <f>SUM(B23:B32)*5</f>
        <v>80</v>
      </c>
      <c r="D34" s="9" t="s">
        <v>33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1:56" ht="17.25">
      <c r="A35" s="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1:56" ht="17.25">
      <c r="A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1:56" ht="17.2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1:56" ht="17.2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1:56" ht="17.2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1:56" ht="17.2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1:56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1:56" ht="17.25">
      <c r="A42" s="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1:56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1:56" ht="17.2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1:56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1:56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1:56" ht="17.2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1:56" ht="17.25">
      <c r="A48" s="7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1:56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spans="1:56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spans="1:56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1:56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1:56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1:56" ht="17.2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1:56" ht="17.25">
      <c r="A55" s="7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1:56" ht="15" customHeight="1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1:56" ht="17.25">
      <c r="A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1:56" ht="17.25">
      <c r="A58" s="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1:56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1:56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1:56" ht="17.2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1:56" ht="17.2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1:56" ht="17.25">
      <c r="A63" s="7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1:56" ht="17.25">
      <c r="A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  <row r="65" spans="1:56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</row>
    <row r="66" spans="1:56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</row>
    <row r="67" spans="1:56" ht="17.2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</row>
    <row r="68" spans="1:56" ht="17.25">
      <c r="A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</row>
    <row r="69" spans="1:56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</row>
    <row r="70" spans="1:56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</row>
    <row r="71" spans="1:56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</row>
    <row r="72" spans="1:56" ht="17.2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</row>
    <row r="73" spans="1:56" ht="17.25">
      <c r="A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</row>
    <row r="74" spans="1:56" ht="17.2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</row>
    <row r="75" spans="1:56" ht="17.2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</row>
    <row r="76" spans="1:56" ht="17.2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</row>
    <row r="77" spans="1:56" ht="17.2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</row>
    <row r="78" spans="1:56" ht="17.2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</row>
    <row r="79" spans="1:56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</row>
    <row r="80" spans="1:56" ht="17.25">
      <c r="A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</row>
    <row r="81" spans="1:56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</row>
    <row r="82" spans="1:56" ht="17.25">
      <c r="A82" s="7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</row>
    <row r="83" spans="1:56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</row>
    <row r="84" spans="1:56" ht="17.2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</row>
    <row r="85" spans="1:56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</row>
    <row r="86" spans="1:56" ht="17.2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</row>
    <row r="87" spans="1:56" ht="1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</row>
    <row r="88" spans="1:56" ht="17.25">
      <c r="A88" s="7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</row>
    <row r="89" spans="1:57" ht="17.25">
      <c r="A89" s="13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/>
    </row>
    <row r="90" ht="17.25">
      <c r="A90" s="7"/>
    </row>
  </sheetData>
  <conditionalFormatting sqref="BE2:BE12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89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4" width="4.7109375" style="0" customWidth="1"/>
    <col min="55" max="55" width="0.9921875" style="0" customWidth="1"/>
    <col min="56" max="56" width="4.57421875" style="4" customWidth="1"/>
    <col min="57" max="57" width="9.140625" style="12" customWidth="1"/>
  </cols>
  <sheetData>
    <row r="1" spans="1:57" s="16" customFormat="1" ht="15" customHeight="1">
      <c r="A1" s="14" t="s">
        <v>21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14">
        <v>24</v>
      </c>
      <c r="Z1" s="14">
        <v>25</v>
      </c>
      <c r="AA1" s="14">
        <v>2</v>
      </c>
      <c r="AB1" s="14">
        <v>1</v>
      </c>
      <c r="AC1" s="14">
        <v>2</v>
      </c>
      <c r="AD1" s="14">
        <v>3</v>
      </c>
      <c r="AE1" s="14">
        <v>4</v>
      </c>
      <c r="AF1" s="14">
        <v>5</v>
      </c>
      <c r="AG1" s="14">
        <v>6</v>
      </c>
      <c r="AH1" s="14">
        <v>7</v>
      </c>
      <c r="AI1" s="14">
        <v>8</v>
      </c>
      <c r="AJ1" s="14">
        <v>10</v>
      </c>
      <c r="AK1" s="14">
        <v>11</v>
      </c>
      <c r="AL1" s="14">
        <v>12</v>
      </c>
      <c r="AM1" s="14">
        <v>13</v>
      </c>
      <c r="AN1" s="14">
        <v>14</v>
      </c>
      <c r="AO1" s="14">
        <v>15</v>
      </c>
      <c r="AP1" s="14">
        <v>16</v>
      </c>
      <c r="AQ1" s="14">
        <v>17</v>
      </c>
      <c r="AR1" s="14">
        <v>18</v>
      </c>
      <c r="AS1" s="14">
        <v>9</v>
      </c>
      <c r="AT1" s="14">
        <v>19</v>
      </c>
      <c r="AU1" s="14">
        <v>20</v>
      </c>
      <c r="AV1" s="14">
        <v>23</v>
      </c>
      <c r="AW1" s="14">
        <v>21</v>
      </c>
      <c r="AX1" s="14">
        <v>24</v>
      </c>
      <c r="AY1" s="14">
        <v>25</v>
      </c>
      <c r="AZ1" s="14">
        <v>22</v>
      </c>
      <c r="BA1" s="14">
        <v>26</v>
      </c>
      <c r="BB1" s="14">
        <v>27</v>
      </c>
      <c r="BC1" s="14"/>
      <c r="BD1" s="14" t="s">
        <v>23</v>
      </c>
      <c r="BE1" s="15" t="s">
        <v>24</v>
      </c>
    </row>
    <row r="2" spans="1:57" ht="18" customHeight="1">
      <c r="A2" s="7" t="s">
        <v>1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 t="s">
        <v>23</v>
      </c>
      <c r="AW2" s="9" t="s">
        <v>23</v>
      </c>
      <c r="AX2" s="9" t="s">
        <v>23</v>
      </c>
      <c r="AY2" s="9" t="s">
        <v>23</v>
      </c>
      <c r="AZ2" s="9" t="s">
        <v>23</v>
      </c>
      <c r="BA2" s="9" t="s">
        <v>23</v>
      </c>
      <c r="BB2" s="9" t="s">
        <v>23</v>
      </c>
      <c r="BC2" s="9"/>
      <c r="BD2" s="10">
        <f aca="true" t="shared" si="0" ref="BD2:BD11">COUNTIF(AB2:BC2,"X")+COUNTIF(AB2:BC2,"Q")+COUNTIF(AB2:BC2,"XCG")+COUNTIF(AB2:BC2,"XCE")</f>
        <v>7</v>
      </c>
      <c r="BE2" s="11"/>
    </row>
    <row r="3" spans="1:57" ht="18" customHeight="1">
      <c r="A3" s="7" t="s">
        <v>17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0</v>
      </c>
      <c r="BE3" s="11"/>
    </row>
    <row r="4" spans="1:57" ht="18" customHeight="1">
      <c r="A4" s="7" t="s">
        <v>47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0</v>
      </c>
      <c r="BE4" s="11"/>
    </row>
    <row r="5" spans="1:57" ht="18" customHeight="1">
      <c r="A5" s="7" t="s">
        <v>2</v>
      </c>
      <c r="B5" s="8"/>
      <c r="H5" s="9"/>
      <c r="I5" s="9"/>
      <c r="J5" s="9"/>
      <c r="K5" s="9" t="s">
        <v>22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 t="s">
        <v>23</v>
      </c>
      <c r="Y5" s="9"/>
      <c r="Z5" s="9"/>
      <c r="AA5" s="9"/>
      <c r="AB5" s="9"/>
      <c r="AC5" s="9"/>
      <c r="AD5" s="9"/>
      <c r="AE5" s="9" t="s">
        <v>23</v>
      </c>
      <c r="AF5" s="9" t="s">
        <v>23</v>
      </c>
      <c r="AG5" s="9" t="s">
        <v>23</v>
      </c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3</v>
      </c>
      <c r="BE5" s="11"/>
    </row>
    <row r="6" spans="1:57" ht="18" customHeight="1">
      <c r="A6" s="7" t="s">
        <v>26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 t="s">
        <v>23</v>
      </c>
      <c r="AD6" s="9" t="s">
        <v>23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 t="s">
        <v>23</v>
      </c>
      <c r="AV6" s="9"/>
      <c r="AW6" s="9"/>
      <c r="AX6" s="9"/>
      <c r="AY6" s="9"/>
      <c r="AZ6" s="9"/>
      <c r="BA6" s="9"/>
      <c r="BB6" s="9"/>
      <c r="BC6" s="9"/>
      <c r="BD6" s="10">
        <f t="shared" si="0"/>
        <v>3</v>
      </c>
      <c r="BE6" s="11"/>
    </row>
    <row r="7" spans="1:57" ht="18" customHeight="1">
      <c r="A7" s="7" t="s">
        <v>49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 t="s">
        <v>23</v>
      </c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1</v>
      </c>
      <c r="BE7" s="11"/>
    </row>
    <row r="8" spans="1:57" ht="18" customHeight="1">
      <c r="A8" s="7" t="s">
        <v>48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0</v>
      </c>
      <c r="BE8" s="11"/>
    </row>
    <row r="9" spans="1:57" ht="18" customHeight="1">
      <c r="A9" s="7" t="s">
        <v>8</v>
      </c>
      <c r="B9" s="8"/>
      <c r="G9" s="9"/>
      <c r="H9" s="9"/>
      <c r="I9" s="9"/>
      <c r="J9" s="9"/>
      <c r="K9" s="9"/>
      <c r="L9" s="9"/>
      <c r="M9" s="9"/>
      <c r="N9" s="9"/>
      <c r="O9" s="9"/>
      <c r="P9" s="9" t="s">
        <v>27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>
        <f t="shared" si="0"/>
        <v>0</v>
      </c>
      <c r="BE9" s="11"/>
    </row>
    <row r="10" spans="1:57" ht="18" customHeight="1">
      <c r="A10" s="7" t="s">
        <v>9</v>
      </c>
      <c r="B10" s="8"/>
      <c r="H10" s="9"/>
      <c r="I10" s="9"/>
      <c r="J10" s="9"/>
      <c r="K10" s="9" t="s">
        <v>22</v>
      </c>
      <c r="L10" s="9"/>
      <c r="M10" s="9"/>
      <c r="N10" s="9"/>
      <c r="O10" s="9"/>
      <c r="P10" s="9"/>
      <c r="Q10" s="9" t="s">
        <v>27</v>
      </c>
      <c r="R10" s="9"/>
      <c r="S10" s="9"/>
      <c r="T10" s="9" t="s">
        <v>23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 t="s">
        <v>23</v>
      </c>
      <c r="AI10" s="9" t="s">
        <v>23</v>
      </c>
      <c r="AJ10" s="9" t="s">
        <v>23</v>
      </c>
      <c r="AK10" s="9" t="s">
        <v>23</v>
      </c>
      <c r="AL10" s="9" t="s">
        <v>23</v>
      </c>
      <c r="AM10" s="9" t="s">
        <v>23</v>
      </c>
      <c r="AN10" s="9" t="s">
        <v>23</v>
      </c>
      <c r="AO10" s="9" t="s">
        <v>23</v>
      </c>
      <c r="AP10" s="9" t="s">
        <v>23</v>
      </c>
      <c r="AQ10" s="9" t="s">
        <v>23</v>
      </c>
      <c r="AR10" s="9" t="s">
        <v>23</v>
      </c>
      <c r="AS10" s="9" t="s">
        <v>23</v>
      </c>
      <c r="AT10" s="9" t="s">
        <v>23</v>
      </c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13</v>
      </c>
      <c r="BE10" s="11"/>
    </row>
    <row r="11" spans="1:57" ht="18" customHeight="1">
      <c r="A11" s="7" t="s">
        <v>51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0</v>
      </c>
      <c r="BE11" s="11"/>
    </row>
    <row r="12" spans="1:55" ht="18" customHeight="1">
      <c r="A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8" customHeight="1">
      <c r="A13" s="7"/>
      <c r="D13" s="9" t="s">
        <v>22</v>
      </c>
      <c r="E13" s="7" t="s">
        <v>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23</v>
      </c>
      <c r="E14" s="7" t="s">
        <v>30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27</v>
      </c>
      <c r="E15" s="7" t="s">
        <v>31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B22" s="9">
        <v>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 t="s">
        <v>32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7.25">
      <c r="A26" s="7"/>
      <c r="B26" s="9">
        <v>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7.25">
      <c r="A27" s="7"/>
      <c r="B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7.25">
      <c r="A28" s="7"/>
      <c r="B28" s="9">
        <v>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7.25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7.25">
      <c r="A30" s="7"/>
      <c r="B30" s="9" t="s">
        <v>32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>
      <c r="A31" s="7"/>
      <c r="B31" s="9">
        <v>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7.25">
      <c r="A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7.25">
      <c r="A33" s="7"/>
      <c r="C33" s="9">
        <f>SUM(B22:B31)*5</f>
        <v>80</v>
      </c>
      <c r="D33" s="9" t="s">
        <v>33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7.25">
      <c r="A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7.2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7.25">
      <c r="A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>
      <c r="A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7.2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7.2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7.2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7.2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7.25">
      <c r="A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7.25">
      <c r="A54" s="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5" customHeight="1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7.2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7.25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7.2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7.2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7.2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7.2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7.25">
      <c r="A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7.25">
      <c r="A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7.2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7.2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7.2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7.2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7.2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7.2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7.25">
      <c r="A87" s="7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6" ht="17.25">
      <c r="A88" s="1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/>
    </row>
    <row r="89" ht="17.25">
      <c r="A89" s="7"/>
    </row>
  </sheetData>
  <conditionalFormatting sqref="BD2:BD11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89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4" width="4.7109375" style="0" customWidth="1"/>
    <col min="55" max="55" width="0.9921875" style="0" customWidth="1"/>
    <col min="56" max="56" width="4.57421875" style="4" customWidth="1"/>
    <col min="57" max="57" width="9.140625" style="12" customWidth="1"/>
  </cols>
  <sheetData>
    <row r="1" spans="1:57" s="16" customFormat="1" ht="15" customHeight="1">
      <c r="A1" s="14" t="s">
        <v>21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14">
        <v>24</v>
      </c>
      <c r="Z1" s="14">
        <v>25</v>
      </c>
      <c r="AA1" s="14">
        <v>2</v>
      </c>
      <c r="AB1" s="14">
        <v>2</v>
      </c>
      <c r="AC1" s="14">
        <v>3</v>
      </c>
      <c r="AD1" s="14">
        <v>4</v>
      </c>
      <c r="AE1" s="14">
        <v>5</v>
      </c>
      <c r="AF1" s="14">
        <v>6</v>
      </c>
      <c r="AG1" s="14">
        <v>7</v>
      </c>
      <c r="AH1" s="14">
        <v>8</v>
      </c>
      <c r="AI1" s="14">
        <v>9</v>
      </c>
      <c r="AJ1" s="14">
        <v>10</v>
      </c>
      <c r="AK1" s="14">
        <v>11</v>
      </c>
      <c r="AL1" s="14">
        <v>12</v>
      </c>
      <c r="AM1" s="14">
        <v>13</v>
      </c>
      <c r="AN1" s="14">
        <v>14</v>
      </c>
      <c r="AO1" s="14">
        <v>1</v>
      </c>
      <c r="AP1" s="14">
        <v>15</v>
      </c>
      <c r="AQ1" s="14">
        <v>18</v>
      </c>
      <c r="AR1" s="14">
        <v>17</v>
      </c>
      <c r="AS1" s="14">
        <v>19</v>
      </c>
      <c r="AT1" s="14">
        <v>16</v>
      </c>
      <c r="AU1" s="14">
        <v>20</v>
      </c>
      <c r="AV1" s="14">
        <v>21</v>
      </c>
      <c r="AW1" s="14">
        <v>22</v>
      </c>
      <c r="AX1" s="14">
        <v>23</v>
      </c>
      <c r="AY1" s="14">
        <v>24</v>
      </c>
      <c r="AZ1" s="14">
        <v>25</v>
      </c>
      <c r="BA1" s="14">
        <v>26</v>
      </c>
      <c r="BB1" s="14">
        <v>27</v>
      </c>
      <c r="BC1" s="14"/>
      <c r="BD1" s="14" t="s">
        <v>23</v>
      </c>
      <c r="BE1" s="15" t="s">
        <v>24</v>
      </c>
    </row>
    <row r="2" spans="1:57" ht="18" customHeight="1">
      <c r="A2" s="7" t="s">
        <v>1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 t="s">
        <v>23</v>
      </c>
      <c r="AI2" s="9" t="s">
        <v>23</v>
      </c>
      <c r="AJ2" s="9" t="s">
        <v>23</v>
      </c>
      <c r="AK2" s="9" t="s">
        <v>23</v>
      </c>
      <c r="AL2" s="9" t="s">
        <v>23</v>
      </c>
      <c r="AM2" s="9" t="s">
        <v>23</v>
      </c>
      <c r="AN2" s="9" t="s">
        <v>23</v>
      </c>
      <c r="AO2" s="9" t="s">
        <v>23</v>
      </c>
      <c r="AP2" s="9" t="s">
        <v>23</v>
      </c>
      <c r="AQ2" s="9" t="s">
        <v>23</v>
      </c>
      <c r="AR2" s="9" t="s">
        <v>23</v>
      </c>
      <c r="AS2" s="9" t="s">
        <v>23</v>
      </c>
      <c r="AT2" s="9" t="s">
        <v>23</v>
      </c>
      <c r="AU2" s="9" t="s">
        <v>23</v>
      </c>
      <c r="AV2" s="9" t="s">
        <v>23</v>
      </c>
      <c r="AW2" s="9" t="s">
        <v>23</v>
      </c>
      <c r="AX2" s="9" t="s">
        <v>23</v>
      </c>
      <c r="AY2" s="9" t="s">
        <v>23</v>
      </c>
      <c r="AZ2" s="9" t="s">
        <v>23</v>
      </c>
      <c r="BA2" s="9" t="s">
        <v>23</v>
      </c>
      <c r="BB2" s="9" t="s">
        <v>23</v>
      </c>
      <c r="BC2" s="9"/>
      <c r="BD2" s="10">
        <f aca="true" t="shared" si="0" ref="BD2:BD11">COUNTIF(AB2:BC2,"X")+COUNTIF(AB2:BC2,"Q")+COUNTIF(AB2:BC2,"XCG")+COUNTIF(AB2:BC2,"XCE")</f>
        <v>21</v>
      </c>
      <c r="BE2" s="11"/>
    </row>
    <row r="3" spans="1:57" ht="18" customHeight="1">
      <c r="A3" s="7" t="s">
        <v>17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 t="s">
        <v>23</v>
      </c>
      <c r="AC3" s="9"/>
      <c r="AD3" s="9"/>
      <c r="AE3" s="9"/>
      <c r="AF3" s="9" t="s">
        <v>23</v>
      </c>
      <c r="AG3" s="9" t="s">
        <v>23</v>
      </c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3</v>
      </c>
      <c r="BE3" s="11"/>
    </row>
    <row r="4" spans="1:57" ht="18" customHeight="1">
      <c r="A4" s="7" t="s">
        <v>47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0</v>
      </c>
      <c r="BE4" s="11"/>
    </row>
    <row r="5" spans="1:57" ht="18" customHeight="1">
      <c r="A5" s="7" t="s">
        <v>2</v>
      </c>
      <c r="B5" s="8"/>
      <c r="H5" s="9"/>
      <c r="I5" s="9"/>
      <c r="J5" s="9"/>
      <c r="K5" s="9" t="s">
        <v>22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 t="s">
        <v>23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0</v>
      </c>
      <c r="BE5" s="11"/>
    </row>
    <row r="6" spans="1:57" ht="18" customHeight="1">
      <c r="A6" s="7" t="s">
        <v>26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 t="s">
        <v>23</v>
      </c>
      <c r="AC6" s="9" t="s">
        <v>23</v>
      </c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2</v>
      </c>
      <c r="BE6" s="11"/>
    </row>
    <row r="7" spans="1:57" ht="18" customHeight="1">
      <c r="A7" s="7" t="s">
        <v>49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0</v>
      </c>
      <c r="BE7" s="11"/>
    </row>
    <row r="8" spans="1:57" ht="18" customHeight="1">
      <c r="A8" s="7" t="s">
        <v>48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 t="s">
        <v>23</v>
      </c>
      <c r="AE8" s="9" t="s">
        <v>23</v>
      </c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2</v>
      </c>
      <c r="BE8" s="11"/>
    </row>
    <row r="9" spans="1:57" ht="18" customHeight="1">
      <c r="A9" s="7" t="s">
        <v>8</v>
      </c>
      <c r="B9" s="8"/>
      <c r="G9" s="9"/>
      <c r="H9" s="9"/>
      <c r="I9" s="9"/>
      <c r="J9" s="9"/>
      <c r="K9" s="9"/>
      <c r="L9" s="9"/>
      <c r="M9" s="9"/>
      <c r="N9" s="9"/>
      <c r="O9" s="9"/>
      <c r="P9" s="9" t="s">
        <v>27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>
        <f t="shared" si="0"/>
        <v>0</v>
      </c>
      <c r="BE9" s="11"/>
    </row>
    <row r="10" spans="1:57" ht="18" customHeight="1">
      <c r="A10" s="7" t="s">
        <v>9</v>
      </c>
      <c r="B10" s="8"/>
      <c r="H10" s="9"/>
      <c r="I10" s="9"/>
      <c r="J10" s="9"/>
      <c r="K10" s="9" t="s">
        <v>22</v>
      </c>
      <c r="L10" s="9"/>
      <c r="M10" s="9"/>
      <c r="N10" s="9"/>
      <c r="O10" s="9"/>
      <c r="P10" s="9"/>
      <c r="Q10" s="9" t="s">
        <v>27</v>
      </c>
      <c r="R10" s="9"/>
      <c r="S10" s="9"/>
      <c r="T10" s="9" t="s">
        <v>23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0</v>
      </c>
      <c r="BE10" s="11"/>
    </row>
    <row r="11" spans="1:57" ht="18" customHeight="1">
      <c r="A11" s="7" t="s">
        <v>51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 t="s">
        <v>23</v>
      </c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1</v>
      </c>
      <c r="BE11" s="11"/>
    </row>
    <row r="12" spans="1:55" ht="18" customHeight="1">
      <c r="A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8" customHeight="1">
      <c r="A13" s="7"/>
      <c r="D13" s="9" t="s">
        <v>22</v>
      </c>
      <c r="E13" s="7" t="s">
        <v>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23</v>
      </c>
      <c r="E14" s="7" t="s">
        <v>30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27</v>
      </c>
      <c r="E15" s="7" t="s">
        <v>31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B22" s="9">
        <v>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 t="s">
        <v>32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7.25">
      <c r="A26" s="7"/>
      <c r="B26" s="9">
        <v>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7.25">
      <c r="A27" s="7"/>
      <c r="B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7.25">
      <c r="A28" s="7"/>
      <c r="B28" s="9">
        <v>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7.25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7.25">
      <c r="A30" s="7"/>
      <c r="B30" s="9" t="s">
        <v>32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>
      <c r="A31" s="7"/>
      <c r="B31" s="9">
        <v>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7.25">
      <c r="A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7.25">
      <c r="A33" s="7"/>
      <c r="C33" s="9">
        <f>SUM(B22:B31)*5</f>
        <v>80</v>
      </c>
      <c r="D33" s="9" t="s">
        <v>33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7.25">
      <c r="A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7.2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7.25">
      <c r="A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>
      <c r="A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7.2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7.2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7.2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7.2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7.25">
      <c r="A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7.25">
      <c r="A54" s="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5" customHeight="1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7.2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7.25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7.2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7.2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7.2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7.2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7.25">
      <c r="A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7.25">
      <c r="A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7.2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7.2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7.2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7.2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7.2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7.2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7.25">
      <c r="A87" s="7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6" ht="17.25">
      <c r="A88" s="1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/>
    </row>
    <row r="89" ht="17.25">
      <c r="A89" s="7"/>
    </row>
  </sheetData>
  <conditionalFormatting sqref="BD2:BD11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89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4" width="4.7109375" style="0" customWidth="1"/>
    <col min="55" max="55" width="0.9921875" style="0" customWidth="1"/>
    <col min="56" max="56" width="4.57421875" style="4" customWidth="1"/>
    <col min="57" max="57" width="9.140625" style="12" customWidth="1"/>
  </cols>
  <sheetData>
    <row r="1" spans="1:57" s="16" customFormat="1" ht="15" customHeight="1">
      <c r="A1" s="14" t="s">
        <v>21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14">
        <v>24</v>
      </c>
      <c r="Z1" s="14">
        <v>25</v>
      </c>
      <c r="AA1" s="14">
        <v>2</v>
      </c>
      <c r="AB1" s="14">
        <v>1</v>
      </c>
      <c r="AC1" s="14">
        <v>2</v>
      </c>
      <c r="AD1" s="14">
        <v>3</v>
      </c>
      <c r="AE1" s="14">
        <v>4</v>
      </c>
      <c r="AF1" s="14">
        <v>5</v>
      </c>
      <c r="AG1" s="14">
        <v>6</v>
      </c>
      <c r="AH1" s="14">
        <v>7</v>
      </c>
      <c r="AI1" s="14">
        <v>8</v>
      </c>
      <c r="AJ1" s="14">
        <v>9</v>
      </c>
      <c r="AK1" s="14">
        <v>10</v>
      </c>
      <c r="AL1" s="14">
        <v>11</v>
      </c>
      <c r="AM1" s="14">
        <v>12</v>
      </c>
      <c r="AN1" s="14">
        <v>14</v>
      </c>
      <c r="AO1" s="14">
        <v>15</v>
      </c>
      <c r="AP1" s="14">
        <v>16</v>
      </c>
      <c r="AQ1" s="14">
        <v>17</v>
      </c>
      <c r="AR1" s="14">
        <v>13</v>
      </c>
      <c r="AS1" s="14">
        <v>18</v>
      </c>
      <c r="AT1" s="14">
        <v>19</v>
      </c>
      <c r="AU1" s="14">
        <v>20</v>
      </c>
      <c r="AV1" s="14">
        <v>21</v>
      </c>
      <c r="AW1" s="14">
        <v>22</v>
      </c>
      <c r="AX1" s="14">
        <v>23</v>
      </c>
      <c r="AY1" s="14">
        <v>24</v>
      </c>
      <c r="AZ1" s="14">
        <v>25</v>
      </c>
      <c r="BA1" s="14">
        <v>26</v>
      </c>
      <c r="BB1" s="14">
        <v>27</v>
      </c>
      <c r="BC1" s="14"/>
      <c r="BD1" s="14" t="s">
        <v>23</v>
      </c>
      <c r="BE1" s="15" t="s">
        <v>24</v>
      </c>
    </row>
    <row r="2" spans="1:57" ht="18" customHeight="1">
      <c r="A2" s="7" t="s">
        <v>25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1">COUNTIF(AB2:BC2,"X")+COUNTIF(AB2:BC2,"Q")+COUNTIF(AB2:BC2,"XCG")+COUNTIF(AB2:BC2,"XCE")</f>
        <v>0</v>
      </c>
      <c r="BE2" s="11"/>
    </row>
    <row r="3" spans="1:57" ht="18" customHeight="1">
      <c r="A3" s="7" t="s">
        <v>1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 t="s">
        <v>23</v>
      </c>
      <c r="AP3" s="9" t="s">
        <v>23</v>
      </c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2</v>
      </c>
      <c r="BE3" s="11"/>
    </row>
    <row r="4" spans="1:57" ht="18" customHeight="1">
      <c r="A4" s="7" t="s">
        <v>17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 t="s">
        <v>23</v>
      </c>
      <c r="AF4" s="9" t="s">
        <v>23</v>
      </c>
      <c r="AG4" s="9" t="s">
        <v>23</v>
      </c>
      <c r="AH4" s="9" t="s">
        <v>23</v>
      </c>
      <c r="AI4" s="9" t="s">
        <v>23</v>
      </c>
      <c r="AJ4" s="9" t="s">
        <v>23</v>
      </c>
      <c r="AK4" s="9" t="s">
        <v>23</v>
      </c>
      <c r="AL4" s="9" t="s">
        <v>23</v>
      </c>
      <c r="AM4" s="9" t="s">
        <v>23</v>
      </c>
      <c r="AN4" s="9" t="s">
        <v>23</v>
      </c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10</v>
      </c>
      <c r="BE4" s="11"/>
    </row>
    <row r="5" spans="1:57" ht="18" customHeight="1">
      <c r="A5" s="7" t="s">
        <v>47</v>
      </c>
      <c r="B5" s="8"/>
      <c r="H5" s="9"/>
      <c r="I5" s="9"/>
      <c r="J5" s="9"/>
      <c r="K5" s="9" t="s">
        <v>22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 t="s">
        <v>23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 t="s">
        <v>23</v>
      </c>
      <c r="AR5" s="9" t="s">
        <v>23</v>
      </c>
      <c r="AS5" s="9" t="s">
        <v>23</v>
      </c>
      <c r="AT5" s="9" t="s">
        <v>23</v>
      </c>
      <c r="AU5" s="9" t="s">
        <v>23</v>
      </c>
      <c r="AV5" s="9" t="s">
        <v>23</v>
      </c>
      <c r="AW5" s="9" t="s">
        <v>23</v>
      </c>
      <c r="AX5" s="9" t="s">
        <v>23</v>
      </c>
      <c r="AY5" s="9" t="s">
        <v>23</v>
      </c>
      <c r="AZ5" s="9" t="s">
        <v>23</v>
      </c>
      <c r="BA5" s="9" t="s">
        <v>23</v>
      </c>
      <c r="BB5" s="9" t="s">
        <v>23</v>
      </c>
      <c r="BC5" s="9"/>
      <c r="BD5" s="10">
        <f t="shared" si="0"/>
        <v>12</v>
      </c>
      <c r="BE5" s="11"/>
    </row>
    <row r="6" spans="1:57" ht="18" customHeight="1">
      <c r="A6" s="7" t="s">
        <v>35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0</v>
      </c>
      <c r="BE6" s="11"/>
    </row>
    <row r="7" spans="1:57" ht="18" customHeight="1">
      <c r="A7" s="7" t="s">
        <v>45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 t="s">
        <v>23</v>
      </c>
      <c r="AC7" s="9" t="s">
        <v>23</v>
      </c>
      <c r="AD7" s="9" t="s">
        <v>23</v>
      </c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3</v>
      </c>
      <c r="BE7" s="11"/>
    </row>
    <row r="8" spans="1:57" ht="18" customHeight="1">
      <c r="A8" s="7" t="s">
        <v>49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0</v>
      </c>
      <c r="BE8" s="11"/>
    </row>
    <row r="9" spans="1:57" ht="18" customHeight="1">
      <c r="A9" s="7" t="s">
        <v>48</v>
      </c>
      <c r="B9" s="8"/>
      <c r="G9" s="9"/>
      <c r="H9" s="9"/>
      <c r="I9" s="9"/>
      <c r="J9" s="9"/>
      <c r="K9" s="9"/>
      <c r="L9" s="9"/>
      <c r="M9" s="9"/>
      <c r="N9" s="9"/>
      <c r="O9" s="9"/>
      <c r="P9" s="9" t="s">
        <v>27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>
        <f t="shared" si="0"/>
        <v>0</v>
      </c>
      <c r="BE9" s="11"/>
    </row>
    <row r="10" spans="1:57" ht="18" customHeight="1">
      <c r="A10" s="7" t="s">
        <v>8</v>
      </c>
      <c r="B10" s="8"/>
      <c r="H10" s="9"/>
      <c r="I10" s="9"/>
      <c r="J10" s="9"/>
      <c r="K10" s="9" t="s">
        <v>22</v>
      </c>
      <c r="L10" s="9"/>
      <c r="M10" s="9"/>
      <c r="N10" s="9"/>
      <c r="O10" s="9"/>
      <c r="P10" s="9"/>
      <c r="Q10" s="9" t="s">
        <v>27</v>
      </c>
      <c r="R10" s="9"/>
      <c r="S10" s="9"/>
      <c r="T10" s="9" t="s">
        <v>23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0</v>
      </c>
      <c r="BE10" s="11"/>
    </row>
    <row r="11" spans="1:57" ht="18" customHeight="1">
      <c r="A11" s="7" t="s">
        <v>9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0</v>
      </c>
      <c r="BE11" s="11"/>
    </row>
    <row r="12" spans="1:55" ht="18" customHeight="1">
      <c r="A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8" customHeight="1">
      <c r="A13" s="7"/>
      <c r="D13" s="9" t="s">
        <v>22</v>
      </c>
      <c r="E13" s="7" t="s">
        <v>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23</v>
      </c>
      <c r="E14" s="7" t="s">
        <v>30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27</v>
      </c>
      <c r="E15" s="7" t="s">
        <v>31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B22" s="9">
        <v>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 t="s">
        <v>32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7.25">
      <c r="A26" s="7"/>
      <c r="B26" s="9">
        <v>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7.25">
      <c r="A27" s="7"/>
      <c r="B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7.25">
      <c r="A28" s="7"/>
      <c r="B28" s="9">
        <v>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7.25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7.25">
      <c r="A30" s="7"/>
      <c r="B30" s="9" t="s">
        <v>32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>
      <c r="A31" s="7"/>
      <c r="B31" s="9">
        <v>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7.25">
      <c r="A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7.25">
      <c r="A33" s="7"/>
      <c r="C33" s="9">
        <f>SUM(B22:B31)*5</f>
        <v>80</v>
      </c>
      <c r="D33" s="9" t="s">
        <v>33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7.25">
      <c r="A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7.2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7.25">
      <c r="A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>
      <c r="A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7.2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7.2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7.2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7.2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7.25">
      <c r="A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7.25">
      <c r="A54" s="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5" customHeight="1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7.2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7.25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7.2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7.2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7.2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7.2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7.25">
      <c r="A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7.25">
      <c r="A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7.2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7.2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7.2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7.2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7.2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7.2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7.25">
      <c r="A87" s="7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6" ht="17.25">
      <c r="A88" s="1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/>
    </row>
    <row r="89" ht="17.25">
      <c r="A89" s="7"/>
    </row>
  </sheetData>
  <conditionalFormatting sqref="BD2:BD11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89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4" width="4.7109375" style="0" customWidth="1"/>
    <col min="55" max="55" width="0.9921875" style="0" customWidth="1"/>
    <col min="56" max="56" width="4.57421875" style="4" customWidth="1"/>
    <col min="57" max="57" width="9.140625" style="12" customWidth="1"/>
  </cols>
  <sheetData>
    <row r="1" spans="1:57" s="16" customFormat="1" ht="15" customHeight="1">
      <c r="A1" s="14" t="s">
        <v>21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14">
        <v>24</v>
      </c>
      <c r="Z1" s="14">
        <v>25</v>
      </c>
      <c r="AA1" s="14">
        <v>2</v>
      </c>
      <c r="AB1" s="14">
        <v>1</v>
      </c>
      <c r="AC1" s="14">
        <v>2</v>
      </c>
      <c r="AD1" s="14">
        <v>3</v>
      </c>
      <c r="AE1" s="14">
        <v>4</v>
      </c>
      <c r="AF1" s="14">
        <v>5</v>
      </c>
      <c r="AG1" s="14">
        <v>6</v>
      </c>
      <c r="AH1" s="14">
        <v>7</v>
      </c>
      <c r="AI1" s="14">
        <v>8</v>
      </c>
      <c r="AJ1" s="14">
        <v>9</v>
      </c>
      <c r="AK1" s="14">
        <v>10</v>
      </c>
      <c r="AL1" s="14">
        <v>11</v>
      </c>
      <c r="AM1" s="14">
        <v>12</v>
      </c>
      <c r="AN1" s="14">
        <v>13</v>
      </c>
      <c r="AO1" s="14">
        <v>14</v>
      </c>
      <c r="AP1" s="14">
        <v>15</v>
      </c>
      <c r="AQ1" s="14">
        <v>16</v>
      </c>
      <c r="AR1" s="14">
        <v>17</v>
      </c>
      <c r="AS1" s="14">
        <v>18</v>
      </c>
      <c r="AT1" s="14">
        <v>21</v>
      </c>
      <c r="AU1" s="14">
        <v>22</v>
      </c>
      <c r="AV1" s="14">
        <v>23</v>
      </c>
      <c r="AW1" s="14">
        <v>24</v>
      </c>
      <c r="AX1" s="14">
        <v>19</v>
      </c>
      <c r="AY1" s="14">
        <v>25</v>
      </c>
      <c r="AZ1" s="14">
        <v>20</v>
      </c>
      <c r="BA1" s="14">
        <v>26</v>
      </c>
      <c r="BB1" s="14">
        <v>27</v>
      </c>
      <c r="BC1" s="14"/>
      <c r="BD1" s="14" t="s">
        <v>23</v>
      </c>
      <c r="BE1" s="15" t="s">
        <v>24</v>
      </c>
    </row>
    <row r="2" spans="1:57" ht="18" customHeight="1">
      <c r="A2" s="7" t="s">
        <v>25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1">COUNTIF(AB2:BC2,"X")+COUNTIF(AB2:BC2,"Q")+COUNTIF(AB2:BC2,"XCG")+COUNTIF(AB2:BC2,"XCE")</f>
        <v>0</v>
      </c>
      <c r="BE2" s="11"/>
    </row>
    <row r="3" spans="1:57" ht="18" customHeight="1">
      <c r="A3" s="7" t="s">
        <v>1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0</v>
      </c>
      <c r="BE3" s="11"/>
    </row>
    <row r="4" spans="1:57" ht="18" customHeight="1">
      <c r="A4" s="7" t="s">
        <v>17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0</v>
      </c>
      <c r="BE4" s="11"/>
    </row>
    <row r="5" spans="1:57" ht="18" customHeight="1">
      <c r="A5" s="7" t="s">
        <v>47</v>
      </c>
      <c r="B5" s="8"/>
      <c r="H5" s="9"/>
      <c r="I5" s="9"/>
      <c r="J5" s="9"/>
      <c r="K5" s="9" t="s">
        <v>22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 t="s">
        <v>23</v>
      </c>
      <c r="Y5" s="9"/>
      <c r="Z5" s="9"/>
      <c r="AA5" s="9"/>
      <c r="AB5" s="9"/>
      <c r="AC5" s="9" t="s">
        <v>23</v>
      </c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1</v>
      </c>
      <c r="BE5" s="11"/>
    </row>
    <row r="6" spans="1:57" ht="18" customHeight="1">
      <c r="A6" s="7" t="s">
        <v>35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 t="s">
        <v>23</v>
      </c>
      <c r="AK6" s="9"/>
      <c r="AL6" s="9"/>
      <c r="AM6" s="9"/>
      <c r="AN6" s="9"/>
      <c r="AO6" s="9"/>
      <c r="AP6" s="9" t="s">
        <v>23</v>
      </c>
      <c r="AQ6" s="9"/>
      <c r="AR6" s="9" t="s">
        <v>23</v>
      </c>
      <c r="AS6" s="9"/>
      <c r="AT6" s="9"/>
      <c r="AU6" s="9"/>
      <c r="AV6" s="9"/>
      <c r="AW6" s="9"/>
      <c r="AX6" s="9"/>
      <c r="AY6" s="9"/>
      <c r="AZ6" s="9" t="s">
        <v>23</v>
      </c>
      <c r="BA6" s="9" t="s">
        <v>23</v>
      </c>
      <c r="BB6" s="9" t="s">
        <v>23</v>
      </c>
      <c r="BC6" s="9"/>
      <c r="BD6" s="10">
        <f t="shared" si="0"/>
        <v>6</v>
      </c>
      <c r="BE6" s="11"/>
    </row>
    <row r="7" spans="1:57" ht="18" customHeight="1">
      <c r="A7" s="7" t="s">
        <v>45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 t="s">
        <v>23</v>
      </c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 t="s">
        <v>23</v>
      </c>
      <c r="AR7" s="9"/>
      <c r="AS7" s="9" t="s">
        <v>23</v>
      </c>
      <c r="AT7" s="9" t="s">
        <v>23</v>
      </c>
      <c r="AU7" s="9" t="s">
        <v>23</v>
      </c>
      <c r="AV7" s="9" t="s">
        <v>23</v>
      </c>
      <c r="AW7" s="9" t="s">
        <v>23</v>
      </c>
      <c r="AX7" s="9" t="s">
        <v>23</v>
      </c>
      <c r="AY7" s="9" t="s">
        <v>23</v>
      </c>
      <c r="AZ7" s="9"/>
      <c r="BA7" s="9"/>
      <c r="BB7" s="9"/>
      <c r="BC7" s="9"/>
      <c r="BD7" s="10">
        <f t="shared" si="0"/>
        <v>9</v>
      </c>
      <c r="BE7" s="11"/>
    </row>
    <row r="8" spans="1:57" ht="18" customHeight="1">
      <c r="A8" s="7" t="s">
        <v>5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 t="s">
        <v>23</v>
      </c>
      <c r="AF8" s="9"/>
      <c r="AG8" s="9"/>
      <c r="AH8" s="9" t="s">
        <v>23</v>
      </c>
      <c r="AI8" s="9" t="s">
        <v>23</v>
      </c>
      <c r="AJ8" s="9"/>
      <c r="AK8" s="9" t="s">
        <v>23</v>
      </c>
      <c r="AL8" s="9" t="s">
        <v>23</v>
      </c>
      <c r="AM8" s="9" t="s">
        <v>23</v>
      </c>
      <c r="AN8" s="9" t="s">
        <v>23</v>
      </c>
      <c r="AO8" s="9" t="s">
        <v>23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8</v>
      </c>
      <c r="BE8" s="11"/>
    </row>
    <row r="9" spans="1:57" ht="18" customHeight="1">
      <c r="A9" s="7" t="s">
        <v>8</v>
      </c>
      <c r="B9" s="8"/>
      <c r="G9" s="9"/>
      <c r="H9" s="9"/>
      <c r="I9" s="9"/>
      <c r="J9" s="9"/>
      <c r="K9" s="9"/>
      <c r="L9" s="9"/>
      <c r="M9" s="9"/>
      <c r="N9" s="9"/>
      <c r="O9" s="9"/>
      <c r="P9" s="9" t="s">
        <v>27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 t="s">
        <v>23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>
        <f t="shared" si="0"/>
        <v>1</v>
      </c>
      <c r="BE9" s="11"/>
    </row>
    <row r="10" spans="1:57" ht="18" customHeight="1">
      <c r="A10" s="7" t="s">
        <v>9</v>
      </c>
      <c r="B10" s="8"/>
      <c r="H10" s="9"/>
      <c r="I10" s="9"/>
      <c r="J10" s="9"/>
      <c r="K10" s="9" t="s">
        <v>22</v>
      </c>
      <c r="L10" s="9"/>
      <c r="M10" s="9"/>
      <c r="N10" s="9"/>
      <c r="O10" s="9"/>
      <c r="P10" s="9"/>
      <c r="Q10" s="9" t="s">
        <v>27</v>
      </c>
      <c r="R10" s="9"/>
      <c r="S10" s="9"/>
      <c r="T10" s="9" t="s">
        <v>23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0</v>
      </c>
      <c r="BE10" s="11"/>
    </row>
    <row r="11" spans="1:57" ht="18" customHeight="1">
      <c r="A11" s="7" t="s">
        <v>12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 t="s">
        <v>23</v>
      </c>
      <c r="AG11" s="9" t="s">
        <v>23</v>
      </c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2</v>
      </c>
      <c r="BE11" s="11"/>
    </row>
    <row r="12" spans="1:55" ht="18" customHeight="1">
      <c r="A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8" customHeight="1">
      <c r="A13" s="7"/>
      <c r="D13" s="9" t="s">
        <v>22</v>
      </c>
      <c r="E13" s="7" t="s">
        <v>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23</v>
      </c>
      <c r="E14" s="7" t="s">
        <v>30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27</v>
      </c>
      <c r="E15" s="7" t="s">
        <v>31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B22" s="9">
        <v>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 t="s">
        <v>32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7.25">
      <c r="A26" s="7"/>
      <c r="B26" s="9">
        <v>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7.25">
      <c r="A27" s="7"/>
      <c r="B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7.25">
      <c r="A28" s="7"/>
      <c r="B28" s="9">
        <v>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7.25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7.25">
      <c r="A30" s="7"/>
      <c r="B30" s="9" t="s">
        <v>32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>
      <c r="A31" s="7"/>
      <c r="B31" s="9">
        <v>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7.25">
      <c r="A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7.25">
      <c r="A33" s="7"/>
      <c r="C33" s="9">
        <f>SUM(B22:B31)*5</f>
        <v>80</v>
      </c>
      <c r="D33" s="9" t="s">
        <v>33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7.25">
      <c r="A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7.2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7.25">
      <c r="A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>
      <c r="A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7.2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7.2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7.2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7.2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7.25">
      <c r="A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7.25">
      <c r="A54" s="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5" customHeight="1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7.2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7.25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7.2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7.2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7.2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7.2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7.25">
      <c r="A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7.25">
      <c r="A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7.2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7.2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7.2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7.2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7.2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7.2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7.25">
      <c r="A87" s="7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6" ht="17.25">
      <c r="A88" s="1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/>
    </row>
    <row r="89" ht="17.25">
      <c r="A89" s="7"/>
    </row>
  </sheetData>
  <conditionalFormatting sqref="BD2:BD11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89"/>
  <sheetViews>
    <sheetView zoomScale="80" zoomScaleNormal="80" workbookViewId="0" topLeftCell="A1">
      <selection activeCell="A3" sqref="A3:IV3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4" width="4.7109375" style="0" customWidth="1"/>
    <col min="55" max="55" width="0.9921875" style="0" customWidth="1"/>
    <col min="56" max="56" width="4.57421875" style="4" customWidth="1"/>
    <col min="57" max="57" width="9.140625" style="12" customWidth="1"/>
  </cols>
  <sheetData>
    <row r="1" spans="1:57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24</v>
      </c>
      <c r="AZ1" s="4">
        <v>25</v>
      </c>
      <c r="BA1" s="4">
        <v>26</v>
      </c>
      <c r="BB1" s="4">
        <v>27</v>
      </c>
      <c r="BC1" s="4"/>
      <c r="BD1" s="4" t="s">
        <v>23</v>
      </c>
      <c r="BE1" s="5" t="s">
        <v>24</v>
      </c>
    </row>
    <row r="2" spans="1:57" ht="18" customHeight="1">
      <c r="A2" s="7" t="s">
        <v>25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 t="s">
        <v>23</v>
      </c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 t="s">
        <v>23</v>
      </c>
      <c r="BB2" s="9"/>
      <c r="BC2" s="9"/>
      <c r="BD2" s="10">
        <f aca="true" t="shared" si="0" ref="BD2:BD11">COUNTIF(AB2:BC2,"X")+COUNTIF(AB2:BC2,"Q")+COUNTIF(AB2:BC2,"XCG")+COUNTIF(AB2:BC2,"XCE")</f>
        <v>2</v>
      </c>
      <c r="BE2" s="11"/>
    </row>
    <row r="3" spans="1:57" ht="18" customHeight="1">
      <c r="A3" s="7" t="s">
        <v>1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0</v>
      </c>
      <c r="BE3" s="11"/>
    </row>
    <row r="4" spans="1:57" ht="18" customHeight="1">
      <c r="A4" s="7" t="s">
        <v>17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0</v>
      </c>
      <c r="BE4" s="11"/>
    </row>
    <row r="5" spans="1:57" ht="18" customHeight="1">
      <c r="A5" s="7" t="s">
        <v>35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 t="s">
        <v>23</v>
      </c>
      <c r="AM5" s="9" t="s">
        <v>23</v>
      </c>
      <c r="AN5" s="9"/>
      <c r="AO5" s="9" t="s">
        <v>23</v>
      </c>
      <c r="AP5" s="9" t="s">
        <v>23</v>
      </c>
      <c r="AQ5" s="9" t="s">
        <v>23</v>
      </c>
      <c r="AR5" s="9" t="s">
        <v>23</v>
      </c>
      <c r="AS5" s="9" t="s">
        <v>23</v>
      </c>
      <c r="AT5" s="9" t="s">
        <v>23</v>
      </c>
      <c r="AU5" s="9" t="s">
        <v>23</v>
      </c>
      <c r="AV5" s="9" t="s">
        <v>23</v>
      </c>
      <c r="AW5" s="9" t="s">
        <v>23</v>
      </c>
      <c r="AX5" s="9" t="s">
        <v>23</v>
      </c>
      <c r="AY5" s="9" t="s">
        <v>23</v>
      </c>
      <c r="AZ5" s="9" t="s">
        <v>23</v>
      </c>
      <c r="BA5" s="9"/>
      <c r="BB5" s="9" t="s">
        <v>23</v>
      </c>
      <c r="BC5" s="9"/>
      <c r="BD5" s="10">
        <f t="shared" si="0"/>
        <v>15</v>
      </c>
      <c r="BE5" s="11"/>
    </row>
    <row r="6" spans="1:57" ht="18" customHeight="1">
      <c r="A6" s="7" t="s">
        <v>45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0</v>
      </c>
      <c r="BE6" s="11"/>
    </row>
    <row r="7" spans="1:57" ht="18" customHeight="1">
      <c r="A7" s="7" t="s">
        <v>5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0</v>
      </c>
      <c r="BE7" s="11"/>
    </row>
    <row r="8" spans="1:57" ht="18" customHeight="1">
      <c r="A8" s="7" t="s">
        <v>8</v>
      </c>
      <c r="B8" s="8"/>
      <c r="G8" s="9"/>
      <c r="H8" s="9"/>
      <c r="I8" s="9"/>
      <c r="J8" s="9"/>
      <c r="K8" s="9"/>
      <c r="L8" s="9"/>
      <c r="M8" s="9"/>
      <c r="N8" s="9"/>
      <c r="O8" s="9"/>
      <c r="P8" s="9" t="s">
        <v>27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0</v>
      </c>
      <c r="BE8" s="11"/>
    </row>
    <row r="9" spans="1:57" ht="18" customHeight="1">
      <c r="A9" s="7" t="s">
        <v>9</v>
      </c>
      <c r="B9" s="8"/>
      <c r="H9" s="9"/>
      <c r="I9" s="9"/>
      <c r="J9" s="9"/>
      <c r="K9" s="9" t="s">
        <v>22</v>
      </c>
      <c r="L9" s="9"/>
      <c r="M9" s="9"/>
      <c r="N9" s="9"/>
      <c r="O9" s="9"/>
      <c r="P9" s="9"/>
      <c r="Q9" s="9" t="s">
        <v>27</v>
      </c>
      <c r="R9" s="9"/>
      <c r="S9" s="9"/>
      <c r="T9" s="9" t="s">
        <v>23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>
        <f t="shared" si="0"/>
        <v>0</v>
      </c>
      <c r="BE9" s="11"/>
    </row>
    <row r="10" spans="1:57" ht="18" customHeight="1">
      <c r="A10" s="7" t="s">
        <v>12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 t="s">
        <v>23</v>
      </c>
      <c r="AC10" s="9" t="s">
        <v>23</v>
      </c>
      <c r="AD10" s="9" t="s">
        <v>23</v>
      </c>
      <c r="AE10" s="9" t="s">
        <v>23</v>
      </c>
      <c r="AF10" s="9" t="s">
        <v>23</v>
      </c>
      <c r="AG10" s="9" t="s">
        <v>23</v>
      </c>
      <c r="AH10" s="9" t="s">
        <v>23</v>
      </c>
      <c r="AI10" s="9" t="s">
        <v>23</v>
      </c>
      <c r="AJ10" s="9" t="s">
        <v>23</v>
      </c>
      <c r="AK10" s="9" t="s">
        <v>23</v>
      </c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10</v>
      </c>
      <c r="BE10" s="11"/>
    </row>
    <row r="11" spans="1:57" ht="18" customHeight="1">
      <c r="A11" s="7" t="s">
        <v>46</v>
      </c>
      <c r="B11" s="8"/>
      <c r="H11" s="9"/>
      <c r="I11" s="9"/>
      <c r="J11" s="9"/>
      <c r="K11" s="9" t="s">
        <v>22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 t="s">
        <v>23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0</v>
      </c>
      <c r="BE11" s="11"/>
    </row>
    <row r="12" spans="1:55" ht="18" customHeight="1">
      <c r="A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8" customHeight="1">
      <c r="A13" s="7"/>
      <c r="D13" s="9" t="s">
        <v>22</v>
      </c>
      <c r="E13" s="7" t="s">
        <v>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23</v>
      </c>
      <c r="E14" s="7" t="s">
        <v>30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27</v>
      </c>
      <c r="E15" s="7" t="s">
        <v>31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B22" s="9">
        <v>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 t="s">
        <v>32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7.25">
      <c r="A26" s="7"/>
      <c r="B26" s="9">
        <v>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7.25">
      <c r="A27" s="7"/>
      <c r="B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7.25">
      <c r="A28" s="7"/>
      <c r="B28" s="9">
        <v>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7.25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7.25">
      <c r="A30" s="7"/>
      <c r="B30" s="9" t="s">
        <v>32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>
      <c r="A31" s="7"/>
      <c r="B31" s="9">
        <v>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7.25">
      <c r="A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7.25">
      <c r="A33" s="7"/>
      <c r="C33" s="9">
        <f>SUM(B22:B31)*5</f>
        <v>80</v>
      </c>
      <c r="D33" s="9" t="s">
        <v>33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7.25">
      <c r="A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7.2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7.25">
      <c r="A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>
      <c r="A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7.2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7.2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7.2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7.2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7.25">
      <c r="A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7.25">
      <c r="A54" s="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5" customHeight="1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7.2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7.25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7.2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7.2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7.2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7.2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7.25">
      <c r="A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7.25">
      <c r="A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7.2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7.2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7.2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7.2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7.2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7.2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7.25">
      <c r="A87" s="7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6" ht="17.25">
      <c r="A88" s="1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/>
    </row>
    <row r="89" ht="17.25">
      <c r="A89" s="7"/>
    </row>
  </sheetData>
  <conditionalFormatting sqref="BD2:BD11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89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5" width="4.7109375" style="0" customWidth="1"/>
    <col min="56" max="56" width="4.57421875" style="4" customWidth="1"/>
    <col min="57" max="57" width="9.140625" style="12" customWidth="1"/>
  </cols>
  <sheetData>
    <row r="1" spans="1:57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25</v>
      </c>
      <c r="AZ1" s="4">
        <v>24</v>
      </c>
      <c r="BA1" s="4">
        <v>26</v>
      </c>
      <c r="BB1" s="4">
        <v>27</v>
      </c>
      <c r="BC1" s="4"/>
      <c r="BD1" s="4" t="s">
        <v>23</v>
      </c>
      <c r="BE1" s="5" t="s">
        <v>24</v>
      </c>
    </row>
    <row r="2" spans="1:57" ht="18" customHeight="1">
      <c r="A2" s="7" t="s">
        <v>25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1">COUNTIF(AB2:BC2,"X")+COUNTIF(AB2:BC2,"Q")+COUNTIF(AB2:BC2,"XCG")+COUNTIF(AB2:BC2,"XCE")</f>
        <v>0</v>
      </c>
      <c r="BE2" s="11"/>
    </row>
    <row r="3" spans="1:57" ht="18" customHeight="1">
      <c r="A3" s="7" t="s">
        <v>1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0</v>
      </c>
      <c r="BE3" s="11"/>
    </row>
    <row r="4" spans="1:57" ht="18" customHeight="1">
      <c r="A4" s="7" t="s">
        <v>17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0</v>
      </c>
      <c r="BE4" s="11"/>
    </row>
    <row r="5" spans="1:57" ht="18" customHeight="1">
      <c r="A5" s="7" t="s">
        <v>35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 t="s">
        <v>23</v>
      </c>
      <c r="AD5" s="9" t="s">
        <v>23</v>
      </c>
      <c r="AE5" s="9"/>
      <c r="AF5" s="9"/>
      <c r="AG5" s="9"/>
      <c r="AH5" s="9" t="s">
        <v>23</v>
      </c>
      <c r="AI5" s="9"/>
      <c r="AJ5" s="9"/>
      <c r="AK5" s="9"/>
      <c r="AL5" s="9" t="s">
        <v>23</v>
      </c>
      <c r="AM5" s="9"/>
      <c r="AN5" s="9"/>
      <c r="AO5" s="9"/>
      <c r="AP5" s="9"/>
      <c r="AQ5" s="9" t="s">
        <v>23</v>
      </c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5</v>
      </c>
      <c r="BE5" s="11"/>
    </row>
    <row r="6" spans="1:57" ht="18" customHeight="1">
      <c r="A6" s="7" t="s">
        <v>45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 t="s">
        <v>23</v>
      </c>
      <c r="AT6" s="9" t="s">
        <v>23</v>
      </c>
      <c r="AU6" s="9" t="s">
        <v>23</v>
      </c>
      <c r="AV6" s="9"/>
      <c r="AW6" s="9" t="s">
        <v>23</v>
      </c>
      <c r="AX6" s="9"/>
      <c r="AY6" s="9"/>
      <c r="AZ6" s="9"/>
      <c r="BA6" s="9"/>
      <c r="BB6" s="9"/>
      <c r="BC6" s="9"/>
      <c r="BD6" s="10">
        <f t="shared" si="0"/>
        <v>4</v>
      </c>
      <c r="BE6" s="11"/>
    </row>
    <row r="7" spans="1:57" ht="18" customHeight="1">
      <c r="A7" s="7" t="s">
        <v>5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 t="s">
        <v>23</v>
      </c>
      <c r="AC7" s="9"/>
      <c r="AD7" s="9"/>
      <c r="AE7" s="9" t="s">
        <v>23</v>
      </c>
      <c r="AF7" s="9" t="s">
        <v>23</v>
      </c>
      <c r="AG7" s="9"/>
      <c r="AH7" s="9"/>
      <c r="AI7" s="9" t="s">
        <v>23</v>
      </c>
      <c r="AJ7" s="9" t="s">
        <v>23</v>
      </c>
      <c r="AK7" s="9" t="s">
        <v>23</v>
      </c>
      <c r="AL7" s="9"/>
      <c r="AM7" s="9" t="s">
        <v>23</v>
      </c>
      <c r="AN7" s="9" t="s">
        <v>23</v>
      </c>
      <c r="AO7" s="9" t="s">
        <v>23</v>
      </c>
      <c r="AP7" s="9" t="s">
        <v>23</v>
      </c>
      <c r="AQ7" s="9"/>
      <c r="AR7" s="9" t="s">
        <v>23</v>
      </c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11</v>
      </c>
      <c r="BE7" s="11"/>
    </row>
    <row r="8" spans="1:57" ht="18" customHeight="1">
      <c r="A8" s="7" t="s">
        <v>8</v>
      </c>
      <c r="B8" s="8"/>
      <c r="G8" s="9"/>
      <c r="H8" s="9"/>
      <c r="I8" s="9"/>
      <c r="J8" s="9"/>
      <c r="K8" s="9"/>
      <c r="L8" s="9"/>
      <c r="M8" s="9"/>
      <c r="N8" s="9"/>
      <c r="O8" s="9"/>
      <c r="P8" s="9" t="s">
        <v>27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0</v>
      </c>
      <c r="BE8" s="11"/>
    </row>
    <row r="9" spans="1:57" ht="18" customHeight="1">
      <c r="A9" s="7" t="s">
        <v>9</v>
      </c>
      <c r="B9" s="8"/>
      <c r="H9" s="9"/>
      <c r="I9" s="9"/>
      <c r="J9" s="9"/>
      <c r="K9" s="9" t="s">
        <v>22</v>
      </c>
      <c r="L9" s="9"/>
      <c r="M9" s="9"/>
      <c r="N9" s="9"/>
      <c r="O9" s="9"/>
      <c r="P9" s="9"/>
      <c r="Q9" s="9" t="s">
        <v>27</v>
      </c>
      <c r="R9" s="9"/>
      <c r="S9" s="9"/>
      <c r="T9" s="9" t="s">
        <v>23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>
        <f t="shared" si="0"/>
        <v>0</v>
      </c>
      <c r="BE9" s="11"/>
    </row>
    <row r="10" spans="1:57" ht="18" customHeight="1">
      <c r="A10" s="7" t="s">
        <v>12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 t="s">
        <v>23</v>
      </c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 t="s">
        <v>23</v>
      </c>
      <c r="AW10" s="9"/>
      <c r="AX10" s="9" t="s">
        <v>23</v>
      </c>
      <c r="AY10" s="9" t="s">
        <v>23</v>
      </c>
      <c r="AZ10" s="9" t="s">
        <v>23</v>
      </c>
      <c r="BA10" s="9" t="s">
        <v>23</v>
      </c>
      <c r="BB10" s="9" t="s">
        <v>23</v>
      </c>
      <c r="BC10" s="9"/>
      <c r="BD10" s="10">
        <f t="shared" si="0"/>
        <v>7</v>
      </c>
      <c r="BE10" s="11"/>
    </row>
    <row r="11" spans="1:57" ht="18" customHeight="1">
      <c r="A11" s="7" t="s">
        <v>36</v>
      </c>
      <c r="B11" s="8"/>
      <c r="H11" s="9"/>
      <c r="I11" s="9"/>
      <c r="J11" s="9"/>
      <c r="K11" s="9" t="s">
        <v>22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 t="s">
        <v>23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0</v>
      </c>
      <c r="BE11" s="11"/>
    </row>
    <row r="12" spans="1:55" ht="18" customHeight="1">
      <c r="A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8" customHeight="1">
      <c r="A13" s="7"/>
      <c r="D13" s="9" t="s">
        <v>22</v>
      </c>
      <c r="E13" s="7" t="s">
        <v>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23</v>
      </c>
      <c r="E14" s="7" t="s">
        <v>30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27</v>
      </c>
      <c r="E15" s="7" t="s">
        <v>31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B22" s="9">
        <v>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 t="s">
        <v>32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7.25">
      <c r="A26" s="7"/>
      <c r="B26" s="9">
        <v>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7.25">
      <c r="A27" s="7"/>
      <c r="B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7.25">
      <c r="A28" s="7"/>
      <c r="B28" s="9">
        <v>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7.25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7.25">
      <c r="A30" s="7"/>
      <c r="B30" s="9" t="s">
        <v>32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>
      <c r="A31" s="7"/>
      <c r="B31" s="9">
        <v>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7.25">
      <c r="A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7.25">
      <c r="A33" s="7"/>
      <c r="C33" s="9">
        <f>SUM(B22:B31)*5</f>
        <v>80</v>
      </c>
      <c r="D33" s="9" t="s">
        <v>33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7.25">
      <c r="A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7.2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7.25">
      <c r="A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>
      <c r="A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7.2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7.2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7.2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7.2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7.25">
      <c r="A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7.25">
      <c r="A54" s="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5" customHeight="1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7.2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7.25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7.2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7.2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7.2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7.2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7.25">
      <c r="A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7.25">
      <c r="A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7.2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7.2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7.2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7.2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7.2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7.2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7.25">
      <c r="A87" s="7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6" ht="17.25">
      <c r="A88" s="1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/>
    </row>
    <row r="89" ht="17.25">
      <c r="A89" s="7"/>
    </row>
  </sheetData>
  <conditionalFormatting sqref="BD2:BD11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89"/>
  <sheetViews>
    <sheetView zoomScale="80" zoomScaleNormal="80" workbookViewId="0" topLeftCell="A1">
      <selection activeCell="AB3" sqref="AB3:BB3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5" width="4.7109375" style="0" customWidth="1"/>
    <col min="56" max="56" width="4.57421875" style="4" customWidth="1"/>
    <col min="57" max="57" width="9.140625" style="12" customWidth="1"/>
  </cols>
  <sheetData>
    <row r="1" spans="1:57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10</v>
      </c>
      <c r="AK1" s="4">
        <v>11</v>
      </c>
      <c r="AL1" s="4">
        <v>12</v>
      </c>
      <c r="AM1" s="4">
        <v>13</v>
      </c>
      <c r="AN1" s="4">
        <v>9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20</v>
      </c>
      <c r="AU1" s="4">
        <v>21</v>
      </c>
      <c r="AV1" s="4">
        <v>22</v>
      </c>
      <c r="AW1" s="4">
        <v>19</v>
      </c>
      <c r="AX1" s="4">
        <v>23</v>
      </c>
      <c r="AY1" s="4">
        <v>24</v>
      </c>
      <c r="AZ1" s="4">
        <v>25</v>
      </c>
      <c r="BA1" s="4">
        <v>26</v>
      </c>
      <c r="BB1" s="4">
        <v>27</v>
      </c>
      <c r="BC1" s="4"/>
      <c r="BD1" s="4" t="s">
        <v>23</v>
      </c>
      <c r="BE1" s="5" t="s">
        <v>24</v>
      </c>
    </row>
    <row r="2" spans="1:57" ht="18" customHeight="1">
      <c r="A2" s="7" t="s">
        <v>25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1">COUNTIF(AB2:BC2,"X")+COUNTIF(AB2:BC2,"Q")+COUNTIF(AB2:BC2,"XCG")+COUNTIF(AB2:BC2,"XCE")</f>
        <v>0</v>
      </c>
      <c r="BE2" s="11"/>
    </row>
    <row r="3" spans="1:57" ht="18" customHeight="1">
      <c r="A3" s="7" t="s">
        <v>1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0</v>
      </c>
      <c r="BE3" s="11"/>
    </row>
    <row r="4" spans="1:57" ht="18" customHeight="1">
      <c r="A4" s="7" t="s">
        <v>17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 t="s">
        <v>23</v>
      </c>
      <c r="AF4" s="9" t="s">
        <v>23</v>
      </c>
      <c r="AG4" s="9"/>
      <c r="AH4" s="9"/>
      <c r="AI4" s="9"/>
      <c r="AJ4" s="9"/>
      <c r="AK4" s="9"/>
      <c r="AL4" s="9"/>
      <c r="AM4" s="9" t="s">
        <v>23</v>
      </c>
      <c r="AN4" s="9"/>
      <c r="AO4" s="9"/>
      <c r="AP4" s="9" t="s">
        <v>23</v>
      </c>
      <c r="AQ4" s="9"/>
      <c r="AR4" s="9"/>
      <c r="AS4" s="9"/>
      <c r="AT4" s="9" t="s">
        <v>23</v>
      </c>
      <c r="AU4" s="9" t="s">
        <v>23</v>
      </c>
      <c r="AV4" s="9" t="s">
        <v>23</v>
      </c>
      <c r="AW4" s="9" t="s">
        <v>23</v>
      </c>
      <c r="AX4" s="9"/>
      <c r="AY4" s="9"/>
      <c r="AZ4" s="9"/>
      <c r="BA4" s="9" t="s">
        <v>23</v>
      </c>
      <c r="BB4" s="9" t="s">
        <v>23</v>
      </c>
      <c r="BC4" s="9"/>
      <c r="BD4" s="10">
        <f t="shared" si="0"/>
        <v>10</v>
      </c>
      <c r="BE4" s="11"/>
    </row>
    <row r="5" spans="1:57" ht="18" customHeight="1">
      <c r="A5" s="7" t="s">
        <v>2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0</v>
      </c>
      <c r="BE5" s="11"/>
    </row>
    <row r="6" spans="1:57" ht="18" customHeight="1">
      <c r="A6" s="7" t="s">
        <v>5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0</v>
      </c>
      <c r="BE6" s="11"/>
    </row>
    <row r="7" spans="1:57" ht="18" customHeight="1">
      <c r="A7" s="7" t="s">
        <v>18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 t="s">
        <v>23</v>
      </c>
      <c r="AC7" s="9" t="s">
        <v>23</v>
      </c>
      <c r="AD7" s="9" t="s">
        <v>23</v>
      </c>
      <c r="AE7" s="9"/>
      <c r="AF7" s="9"/>
      <c r="AG7" s="9" t="s">
        <v>23</v>
      </c>
      <c r="AH7" s="9"/>
      <c r="AI7" s="9"/>
      <c r="AJ7" s="9" t="s">
        <v>23</v>
      </c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5</v>
      </c>
      <c r="BE7" s="11"/>
    </row>
    <row r="8" spans="1:57" ht="18" customHeight="1">
      <c r="A8" s="7" t="s">
        <v>8</v>
      </c>
      <c r="B8" s="8"/>
      <c r="G8" s="9"/>
      <c r="H8" s="9"/>
      <c r="I8" s="9"/>
      <c r="J8" s="9"/>
      <c r="K8" s="9"/>
      <c r="L8" s="9"/>
      <c r="M8" s="9"/>
      <c r="N8" s="9"/>
      <c r="O8" s="9"/>
      <c r="P8" s="9" t="s">
        <v>27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 t="s">
        <v>23</v>
      </c>
      <c r="AI8" s="9" t="s">
        <v>23</v>
      </c>
      <c r="AJ8" s="9"/>
      <c r="AK8" s="9" t="s">
        <v>23</v>
      </c>
      <c r="AL8" s="9" t="s">
        <v>23</v>
      </c>
      <c r="AM8" s="9"/>
      <c r="AN8" s="9" t="s">
        <v>23</v>
      </c>
      <c r="AO8" s="9" t="s">
        <v>23</v>
      </c>
      <c r="AP8" s="9"/>
      <c r="AQ8" s="9" t="s">
        <v>23</v>
      </c>
      <c r="AR8" s="9" t="s">
        <v>23</v>
      </c>
      <c r="AS8" s="9" t="s">
        <v>23</v>
      </c>
      <c r="AT8" s="9"/>
      <c r="AU8" s="9"/>
      <c r="AV8" s="9"/>
      <c r="AW8" s="9"/>
      <c r="AX8" s="9" t="s">
        <v>23</v>
      </c>
      <c r="AY8" s="9" t="s">
        <v>23</v>
      </c>
      <c r="AZ8" s="9" t="s">
        <v>23</v>
      </c>
      <c r="BA8" s="9"/>
      <c r="BB8" s="9"/>
      <c r="BC8" s="9"/>
      <c r="BD8" s="10">
        <f t="shared" si="0"/>
        <v>12</v>
      </c>
      <c r="BE8" s="11"/>
    </row>
    <row r="9" spans="1:57" ht="18" customHeight="1">
      <c r="A9" s="7" t="s">
        <v>9</v>
      </c>
      <c r="B9" s="8"/>
      <c r="H9" s="9"/>
      <c r="I9" s="9"/>
      <c r="J9" s="9"/>
      <c r="K9" s="9" t="s">
        <v>22</v>
      </c>
      <c r="L9" s="9"/>
      <c r="M9" s="9"/>
      <c r="N9" s="9"/>
      <c r="O9" s="9"/>
      <c r="P9" s="9"/>
      <c r="Q9" s="9" t="s">
        <v>27</v>
      </c>
      <c r="R9" s="9"/>
      <c r="S9" s="9"/>
      <c r="T9" s="9" t="s">
        <v>23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>
        <f t="shared" si="0"/>
        <v>0</v>
      </c>
      <c r="BE9" s="11"/>
    </row>
    <row r="10" spans="1:57" ht="18" customHeight="1">
      <c r="A10" s="7" t="s">
        <v>12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0</v>
      </c>
      <c r="BE10" s="11"/>
    </row>
    <row r="11" spans="1:57" ht="18" customHeight="1">
      <c r="A11" s="7" t="s">
        <v>28</v>
      </c>
      <c r="B11" s="8"/>
      <c r="H11" s="9"/>
      <c r="I11" s="9"/>
      <c r="J11" s="9"/>
      <c r="K11" s="9" t="s">
        <v>22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 t="s">
        <v>23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0</v>
      </c>
      <c r="BE11" s="11"/>
    </row>
    <row r="12" spans="1:55" ht="18" customHeight="1">
      <c r="A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8" customHeight="1">
      <c r="A13" s="7"/>
      <c r="D13" s="9" t="s">
        <v>22</v>
      </c>
      <c r="E13" s="7" t="s">
        <v>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23</v>
      </c>
      <c r="E14" s="7" t="s">
        <v>30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27</v>
      </c>
      <c r="E15" s="7" t="s">
        <v>31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B22" s="9">
        <v>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 t="s">
        <v>32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7.25">
      <c r="A26" s="7"/>
      <c r="B26" s="9">
        <v>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7.25">
      <c r="A27" s="7"/>
      <c r="B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7.25">
      <c r="A28" s="7"/>
      <c r="B28" s="9">
        <v>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7.25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7.25">
      <c r="A30" s="7"/>
      <c r="B30" s="9" t="s">
        <v>32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>
      <c r="A31" s="7"/>
      <c r="B31" s="9">
        <v>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7.25">
      <c r="A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7.25">
      <c r="A33" s="7"/>
      <c r="C33" s="9">
        <f>SUM(B22:B31)*5</f>
        <v>80</v>
      </c>
      <c r="D33" s="9" t="s">
        <v>33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7.25">
      <c r="A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7.2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7.25">
      <c r="A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>
      <c r="A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7.2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7.2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7.2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7.2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7.25">
      <c r="A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7.25">
      <c r="A54" s="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5" customHeight="1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7.2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7.25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7.2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7.2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7.2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7.2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7.25">
      <c r="A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7.25">
      <c r="A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7.2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7.2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7.2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7.2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7.2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7.2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7.25">
      <c r="A87" s="7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6" ht="17.25">
      <c r="A88" s="1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/>
    </row>
    <row r="89" ht="17.25">
      <c r="A89" s="7"/>
    </row>
  </sheetData>
  <conditionalFormatting sqref="BD2:BD11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93"/>
  <sheetViews>
    <sheetView zoomScale="80" zoomScaleNormal="80" workbookViewId="0" topLeftCell="A1">
      <selection activeCell="AB3" sqref="AB3:AW3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0" width="4.7109375" style="0" customWidth="1"/>
    <col min="51" max="51" width="4.57421875" style="4" customWidth="1"/>
    <col min="52" max="52" width="9.140625" style="12" customWidth="1"/>
  </cols>
  <sheetData>
    <row r="1" spans="1:52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/>
      <c r="AY1" s="4" t="s">
        <v>23</v>
      </c>
      <c r="AZ1" s="5" t="s">
        <v>24</v>
      </c>
    </row>
    <row r="2" spans="1:52" ht="18" customHeight="1">
      <c r="A2" s="7" t="s">
        <v>25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10">
        <f aca="true" t="shared" si="0" ref="AY2:AY14">COUNTIF(AB2:AX2,"X")+COUNTIF(AB2:AX2,"Q")+COUNTIF(AB2:AX2,"XCG")+COUNTIF(AB2:AX2,"XCE")</f>
        <v>0</v>
      </c>
      <c r="AZ2" s="11"/>
    </row>
    <row r="3" spans="1:52" ht="18" customHeight="1">
      <c r="A3" s="7" t="s">
        <v>1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10">
        <f t="shared" si="0"/>
        <v>0</v>
      </c>
      <c r="AZ3" s="11"/>
    </row>
    <row r="4" spans="1:52" ht="18" customHeight="1">
      <c r="A4" s="7" t="s">
        <v>17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0">
        <f t="shared" si="0"/>
        <v>0</v>
      </c>
      <c r="AZ4" s="11"/>
    </row>
    <row r="5" spans="1:52" ht="18" customHeight="1">
      <c r="A5" s="7" t="s">
        <v>2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 t="s">
        <v>23</v>
      </c>
      <c r="AR5" s="9" t="s">
        <v>23</v>
      </c>
      <c r="AS5" s="9" t="s">
        <v>23</v>
      </c>
      <c r="AT5" s="9" t="s">
        <v>23</v>
      </c>
      <c r="AU5" s="9" t="s">
        <v>23</v>
      </c>
      <c r="AV5" s="9" t="s">
        <v>23</v>
      </c>
      <c r="AW5" s="9" t="s">
        <v>23</v>
      </c>
      <c r="AX5" s="9"/>
      <c r="AY5" s="10">
        <f t="shared" si="0"/>
        <v>7</v>
      </c>
      <c r="AZ5" s="11"/>
    </row>
    <row r="6" spans="1:52" ht="18" customHeight="1">
      <c r="A6" s="7" t="s">
        <v>4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10">
        <f t="shared" si="0"/>
        <v>0</v>
      </c>
      <c r="AZ6" s="11"/>
    </row>
    <row r="7" spans="1:52" ht="18" customHeight="1">
      <c r="A7" s="7" t="s">
        <v>5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 t="s">
        <v>23</v>
      </c>
      <c r="AE7" s="9" t="s">
        <v>23</v>
      </c>
      <c r="AF7" s="9" t="s">
        <v>23</v>
      </c>
      <c r="AG7" s="9" t="s">
        <v>23</v>
      </c>
      <c r="AH7" s="9" t="s">
        <v>23</v>
      </c>
      <c r="AI7" s="9" t="s">
        <v>23</v>
      </c>
      <c r="AJ7" s="9" t="s">
        <v>23</v>
      </c>
      <c r="AK7" s="9" t="s">
        <v>23</v>
      </c>
      <c r="AL7" s="9" t="s">
        <v>23</v>
      </c>
      <c r="AM7" s="9" t="s">
        <v>23</v>
      </c>
      <c r="AN7" s="9" t="s">
        <v>23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10">
        <f t="shared" si="0"/>
        <v>11</v>
      </c>
      <c r="AZ7" s="11"/>
    </row>
    <row r="8" spans="1:52" ht="18" customHeight="1">
      <c r="A8" s="7" t="s">
        <v>8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 t="s">
        <v>23</v>
      </c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10">
        <f t="shared" si="0"/>
        <v>1</v>
      </c>
      <c r="AZ8" s="11"/>
    </row>
    <row r="9" spans="1:52" ht="18" customHeight="1">
      <c r="A9" s="7" t="s">
        <v>9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10">
        <f t="shared" si="0"/>
        <v>0</v>
      </c>
      <c r="AZ9" s="11"/>
    </row>
    <row r="10" spans="1:52" ht="18" customHeight="1">
      <c r="A10" s="7" t="s">
        <v>10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 t="s">
        <v>23</v>
      </c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 t="s">
        <v>23</v>
      </c>
      <c r="AP10" s="9" t="s">
        <v>23</v>
      </c>
      <c r="AQ10" s="9"/>
      <c r="AR10" s="9"/>
      <c r="AS10" s="9"/>
      <c r="AT10" s="9"/>
      <c r="AU10" s="9"/>
      <c r="AV10" s="9"/>
      <c r="AW10" s="9"/>
      <c r="AX10" s="9"/>
      <c r="AY10" s="10">
        <f t="shared" si="0"/>
        <v>3</v>
      </c>
      <c r="AZ10" s="11"/>
    </row>
    <row r="11" spans="1:52" ht="18" customHeight="1">
      <c r="A11" s="7" t="s">
        <v>28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10">
        <f t="shared" si="0"/>
        <v>0</v>
      </c>
      <c r="AZ11" s="11"/>
    </row>
    <row r="12" spans="1:52" ht="18" customHeight="1">
      <c r="A12" s="7" t="s">
        <v>12</v>
      </c>
      <c r="B12" s="8"/>
      <c r="G12" s="9"/>
      <c r="H12" s="9"/>
      <c r="I12" s="9"/>
      <c r="J12" s="9"/>
      <c r="K12" s="9"/>
      <c r="L12" s="9"/>
      <c r="M12" s="9"/>
      <c r="N12" s="9"/>
      <c r="O12" s="9"/>
      <c r="P12" s="9" t="s">
        <v>27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0">
        <f t="shared" si="0"/>
        <v>0</v>
      </c>
      <c r="AZ12" s="11"/>
    </row>
    <row r="13" spans="1:52" ht="18" customHeight="1">
      <c r="A13" s="7"/>
      <c r="B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10">
        <f t="shared" si="0"/>
        <v>0</v>
      </c>
      <c r="AZ13" s="11"/>
    </row>
    <row r="14" spans="1:52" ht="18" customHeight="1">
      <c r="A14" s="7"/>
      <c r="B14" s="8"/>
      <c r="H14" s="9"/>
      <c r="I14" s="9"/>
      <c r="J14" s="9"/>
      <c r="K14" s="9" t="s">
        <v>22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 t="s">
        <v>23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10">
        <f t="shared" si="0"/>
        <v>0</v>
      </c>
      <c r="AZ14" s="11"/>
    </row>
    <row r="15" spans="1:50" ht="18" customHeight="1">
      <c r="A15" s="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8" customHeight="1">
      <c r="A17" s="7"/>
      <c r="D17" s="9" t="s">
        <v>22</v>
      </c>
      <c r="E17" s="7" t="s">
        <v>29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8" customHeight="1">
      <c r="A18" s="7"/>
      <c r="D18" s="9" t="s">
        <v>23</v>
      </c>
      <c r="E18" s="7" t="s">
        <v>30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8" customHeight="1">
      <c r="A19" s="7"/>
      <c r="D19" s="9" t="s">
        <v>27</v>
      </c>
      <c r="E19" s="7" t="s">
        <v>31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8" customHeight="1">
      <c r="A23" s="7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8" customHeight="1">
      <c r="A24" s="7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8" customHeight="1">
      <c r="A25" s="7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8" customHeight="1">
      <c r="A26" s="7"/>
      <c r="B26" s="9">
        <v>2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8" customHeight="1">
      <c r="A27" s="7"/>
      <c r="B27" s="9" t="s">
        <v>32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8" customHeight="1">
      <c r="A28" s="7"/>
      <c r="B28" s="9" t="s">
        <v>32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8" customHeight="1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7.25">
      <c r="A30" s="7"/>
      <c r="B30" s="9">
        <v>5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7.25">
      <c r="A31" s="7"/>
      <c r="B31" s="9">
        <v>1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7.25">
      <c r="A32" s="7"/>
      <c r="B32" s="9">
        <v>2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7.25">
      <c r="A33" s="7"/>
      <c r="B33" s="9">
        <v>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7.25">
      <c r="A34" s="7"/>
      <c r="B34" s="9" t="s">
        <v>32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7.25">
      <c r="A35" s="7"/>
      <c r="B35" s="9">
        <v>4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7.25">
      <c r="A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7.25">
      <c r="A37" s="7"/>
      <c r="C37" s="9">
        <f>SUM(B26:B35)*5</f>
        <v>80</v>
      </c>
      <c r="D37" s="9" t="s">
        <v>33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7.2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7.2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7.2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7.25">
      <c r="A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7.25">
      <c r="A42" s="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7.25">
      <c r="A44" s="7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7.25">
      <c r="A45" s="7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7.2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7.25">
      <c r="A51" s="7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7.2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7.25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7.25">
      <c r="A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7.25">
      <c r="A58" s="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 customHeight="1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7.2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7.25">
      <c r="A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7.25">
      <c r="A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7.2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7.25">
      <c r="A71" s="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7.2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7.2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7.2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7.2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7.2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7.2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7.25">
      <c r="A79" s="7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7.25">
      <c r="A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7.25">
      <c r="A84" s="7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7.25">
      <c r="A85" s="7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7.2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7.25">
      <c r="A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7.25">
      <c r="A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7.25">
      <c r="A89" s="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7.25">
      <c r="A91" s="7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1" ht="17.25">
      <c r="A92" s="13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/>
    </row>
    <row r="93" ht="17.25">
      <c r="A93" s="7"/>
    </row>
  </sheetData>
  <conditionalFormatting sqref="AY2:AY14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</dc:creator>
  <cp:keywords/>
  <dc:description/>
  <cp:lastModifiedBy>bf79</cp:lastModifiedBy>
  <dcterms:created xsi:type="dcterms:W3CDTF">2011-09-29T18:36:42Z</dcterms:created>
  <dcterms:modified xsi:type="dcterms:W3CDTF">2018-04-16T08:16:16Z</dcterms:modified>
  <cp:category/>
  <cp:version/>
  <cp:contentType/>
  <cp:contentStatus/>
</cp:coreProperties>
</file>