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5195" windowHeight="9210" activeTab="0"/>
  </bookViews>
  <sheets>
    <sheet name="Totale" sheetId="1" r:id="rId1"/>
    <sheet name="2007-2008" sheetId="2" r:id="rId2"/>
    <sheet name="2006-2007" sheetId="3" r:id="rId3"/>
    <sheet name="2005-2006" sheetId="4" r:id="rId4"/>
    <sheet name="2004-2005" sheetId="5" r:id="rId5"/>
  </sheets>
  <definedNames>
    <definedName name="_xlnm.Print_Area" localSheetId="0">'Totale'!$A:$IV</definedName>
  </definedNames>
  <calcPr fullCalcOnLoad="1"/>
</workbook>
</file>

<file path=xl/sharedStrings.xml><?xml version="1.0" encoding="utf-8"?>
<sst xmlns="http://schemas.openxmlformats.org/spreadsheetml/2006/main" count="796" uniqueCount="29">
  <si>
    <t>Squadra</t>
  </si>
  <si>
    <t>Gianni</t>
  </si>
  <si>
    <t>Andrea</t>
  </si>
  <si>
    <t>Maurizio</t>
  </si>
  <si>
    <t>Alessandro</t>
  </si>
  <si>
    <t>Franco</t>
  </si>
  <si>
    <t>Fabrizio</t>
  </si>
  <si>
    <t>Francesco</t>
  </si>
  <si>
    <t>Campionato</t>
  </si>
  <si>
    <t>Coppa</t>
  </si>
  <si>
    <t>Totale</t>
  </si>
  <si>
    <t>Part. Gioc.</t>
  </si>
  <si>
    <t>Simone</t>
  </si>
  <si>
    <t>Luca</t>
  </si>
  <si>
    <t>V</t>
  </si>
  <si>
    <t>N</t>
  </si>
  <si>
    <t>P</t>
  </si>
  <si>
    <t>Giocate</t>
  </si>
  <si>
    <t>Massimil.</t>
  </si>
  <si>
    <t>Massimiliano</t>
  </si>
  <si>
    <t>%</t>
  </si>
  <si>
    <t>Percentuale vittorie</t>
  </si>
  <si>
    <t>Perc. Vittorie:</t>
  </si>
  <si>
    <t>Ale&amp;Franz</t>
  </si>
  <si>
    <t>Fabrizio F.</t>
  </si>
  <si>
    <t>Fabrizio M.</t>
  </si>
  <si>
    <t>Gianluca</t>
  </si>
  <si>
    <t>Mirko</t>
  </si>
  <si>
    <t>MarcoFab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</si>
</sst>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4"/>
      <name val="Palatino Linotype"/>
      <family val="1"/>
    </font>
    <font>
      <b/>
      <sz val="15"/>
      <name val="Bookman Old Style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name val="Arial"/>
      <family val="0"/>
    </font>
    <font>
      <u val="single"/>
      <sz val="1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" fillId="0" borderId="39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B96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6" width="4.28125" style="0" customWidth="1"/>
    <col min="47" max="47" width="15.421875" style="0" customWidth="1"/>
    <col min="48" max="48" width="12.57421875" style="0" bestFit="1" customWidth="1"/>
  </cols>
  <sheetData>
    <row r="1" spans="1:54" ht="91.5" customHeight="1">
      <c r="A1" s="1" t="s">
        <v>0</v>
      </c>
      <c r="B1" s="82" t="s">
        <v>4</v>
      </c>
      <c r="C1" s="83"/>
      <c r="D1" s="84"/>
      <c r="E1" s="82" t="s">
        <v>2</v>
      </c>
      <c r="F1" s="83"/>
      <c r="G1" s="84"/>
      <c r="H1" s="82" t="s">
        <v>24</v>
      </c>
      <c r="I1" s="83"/>
      <c r="J1" s="84"/>
      <c r="K1" s="82" t="s">
        <v>7</v>
      </c>
      <c r="L1" s="83"/>
      <c r="M1" s="84"/>
      <c r="N1" s="82" t="s">
        <v>5</v>
      </c>
      <c r="O1" s="83"/>
      <c r="P1" s="84"/>
      <c r="Q1" s="82" t="s">
        <v>1</v>
      </c>
      <c r="R1" s="83"/>
      <c r="S1" s="84"/>
      <c r="T1" s="82" t="s">
        <v>3</v>
      </c>
      <c r="U1" s="83"/>
      <c r="V1" s="84"/>
      <c r="W1" s="82" t="s">
        <v>13</v>
      </c>
      <c r="X1" s="83"/>
      <c r="Y1" s="84"/>
      <c r="Z1" s="82" t="s">
        <v>18</v>
      </c>
      <c r="AA1" s="83"/>
      <c r="AB1" s="84"/>
      <c r="AC1" s="82" t="s">
        <v>12</v>
      </c>
      <c r="AD1" s="83"/>
      <c r="AE1" s="84"/>
      <c r="AF1" s="82" t="s">
        <v>23</v>
      </c>
      <c r="AG1" s="83"/>
      <c r="AH1" s="84"/>
      <c r="AI1" s="100" t="s">
        <v>25</v>
      </c>
      <c r="AJ1" s="101"/>
      <c r="AK1" s="102"/>
      <c r="AL1" s="82" t="s">
        <v>26</v>
      </c>
      <c r="AM1" s="83"/>
      <c r="AN1" s="84"/>
      <c r="AO1" s="82" t="s">
        <v>27</v>
      </c>
      <c r="AP1" s="83"/>
      <c r="AQ1" s="84"/>
      <c r="AR1" s="82" t="s">
        <v>28</v>
      </c>
      <c r="AS1" s="83"/>
      <c r="AT1" s="84"/>
      <c r="AU1" s="5"/>
      <c r="AV1" s="2" t="s">
        <v>11</v>
      </c>
      <c r="AW1" s="4"/>
      <c r="AX1" s="4"/>
      <c r="AY1" s="4"/>
      <c r="AZ1" s="4"/>
      <c r="BA1" s="4"/>
      <c r="BB1" s="4"/>
    </row>
    <row r="2" spans="1:54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3"/>
      <c r="AV2" s="8"/>
      <c r="AW2" s="4"/>
      <c r="AX2" s="4"/>
      <c r="AY2" s="4"/>
      <c r="AZ2" s="4"/>
      <c r="BA2" s="4"/>
      <c r="BB2" s="4"/>
    </row>
    <row r="3" spans="1:54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14" t="s">
        <v>14</v>
      </c>
      <c r="AM3" s="15" t="s">
        <v>15</v>
      </c>
      <c r="AN3" s="16" t="s">
        <v>16</v>
      </c>
      <c r="AO3" s="14" t="s">
        <v>14</v>
      </c>
      <c r="AP3" s="15" t="s">
        <v>15</v>
      </c>
      <c r="AQ3" s="16" t="s">
        <v>16</v>
      </c>
      <c r="AR3" s="14" t="s">
        <v>14</v>
      </c>
      <c r="AS3" s="15" t="s">
        <v>15</v>
      </c>
      <c r="AT3" s="16" t="s">
        <v>16</v>
      </c>
      <c r="AU3" s="3"/>
      <c r="AV3" s="8"/>
      <c r="AW3" s="4"/>
      <c r="AX3" s="4"/>
      <c r="AY3" s="4"/>
      <c r="AZ3" s="4"/>
      <c r="BA3" s="4"/>
      <c r="BB3" s="4"/>
    </row>
    <row r="4" spans="1:54" ht="16.5" customHeight="1">
      <c r="A4" s="97" t="s">
        <v>4</v>
      </c>
      <c r="B4" s="23"/>
      <c r="C4" s="24"/>
      <c r="D4" s="25"/>
      <c r="E4" s="17">
        <f>SUM('2004-2005'!E4,'2005-2006'!E4,'2007-2008'!E4)</f>
        <v>3</v>
      </c>
      <c r="F4" s="18">
        <f>SUM('2004-2005'!F4,'2005-2006'!F4,'2007-2008'!F4)</f>
        <v>2</v>
      </c>
      <c r="G4" s="19">
        <f>SUM('2004-2005'!G4,'2005-2006'!G4,'2007-2008'!G4)</f>
        <v>4</v>
      </c>
      <c r="H4" s="17">
        <f>SUM('2004-2005'!H4+'2005-2006'!H4,'2007-2008'!H4)</f>
        <v>3</v>
      </c>
      <c r="I4" s="18">
        <f>SUM('2004-2005'!I4+'2005-2006'!I4,'2007-2008'!I4)</f>
        <v>1</v>
      </c>
      <c r="J4" s="19">
        <f>SUM('2004-2005'!J4+'2005-2006'!J4,'2007-2008'!J4)</f>
        <v>5</v>
      </c>
      <c r="K4" s="17">
        <f>SUM('2004-2005'!K4+'2005-2006'!K4,'2007-2008'!N4)</f>
        <v>4</v>
      </c>
      <c r="L4" s="18">
        <f>SUM('2004-2005'!L4+'2005-2006'!L4,'2007-2008'!O4)</f>
        <v>0</v>
      </c>
      <c r="M4" s="19">
        <f>SUM('2004-2005'!M4+'2005-2006'!M4,'2007-2008'!P4)</f>
        <v>5</v>
      </c>
      <c r="N4" s="17">
        <f>SUM('2004-2005'!N4+'2005-2006'!N4)</f>
        <v>5</v>
      </c>
      <c r="O4" s="18">
        <f>SUM('2004-2005'!O4+'2005-2006'!O4)</f>
        <v>1</v>
      </c>
      <c r="P4" s="19">
        <f>SUM('2004-2005'!P4+'2005-2006'!P4)</f>
        <v>1</v>
      </c>
      <c r="Q4" s="17">
        <f>SUM('2004-2005'!Q4+'2005-2006'!Q4,'2007-2008'!T4)</f>
        <v>6</v>
      </c>
      <c r="R4" s="18">
        <f>SUM('2004-2005'!R4+'2005-2006'!R4,'2007-2008'!U4)</f>
        <v>1</v>
      </c>
      <c r="S4" s="19">
        <f>SUM('2004-2005'!S4+'2005-2006'!S4,'2007-2008'!V4)</f>
        <v>2</v>
      </c>
      <c r="T4" s="17">
        <f>SUM('2004-2005'!T4+'2005-2006'!T4,'2007-2008'!Z4)</f>
        <v>4</v>
      </c>
      <c r="U4" s="18">
        <f>SUM('2004-2005'!U4+'2005-2006'!U4,'2007-2008'!AA4)</f>
        <v>1</v>
      </c>
      <c r="V4" s="19">
        <f>SUM('2004-2005'!V4+'2005-2006'!V4,'2007-2008'!AB4)</f>
        <v>5</v>
      </c>
      <c r="W4" s="17">
        <f>SUM('2005-2006'!W4,'2007-2008'!AC4)</f>
        <v>2</v>
      </c>
      <c r="X4" s="18">
        <f>SUM('2005-2006'!X4,'2007-2008'!AD4)</f>
        <v>0</v>
      </c>
      <c r="Y4" s="19">
        <f>SUM('2005-2006'!Y4,'2007-2008'!AE4)</f>
        <v>3</v>
      </c>
      <c r="Z4" s="17">
        <f>'2005-2006'!Z4</f>
        <v>1</v>
      </c>
      <c r="AA4" s="18">
        <f>'2005-2006'!AA4</f>
        <v>1</v>
      </c>
      <c r="AB4" s="19">
        <f>'2005-2006'!AB4</f>
        <v>1</v>
      </c>
      <c r="AC4" s="17">
        <f>SUM('2005-2006'!AC4,'2007-2008'!AI4)</f>
        <v>2</v>
      </c>
      <c r="AD4" s="18">
        <f>SUM('2005-2006'!AD4,'2007-2008'!AJ4)</f>
        <v>2</v>
      </c>
      <c r="AE4" s="19">
        <f>SUM('2005-2006'!AE4,'2007-2008'!AK4)</f>
        <v>1</v>
      </c>
      <c r="AF4" s="23"/>
      <c r="AG4" s="24"/>
      <c r="AH4" s="25"/>
      <c r="AI4" s="17">
        <f>SUM('2007-2008'!K4)</f>
        <v>1</v>
      </c>
      <c r="AJ4" s="18">
        <f>SUM('2007-2008'!L4)</f>
        <v>0</v>
      </c>
      <c r="AK4" s="19">
        <f>SUM('2007-2008'!M4)</f>
        <v>1</v>
      </c>
      <c r="AL4" s="17">
        <f>SUM('2007-2008'!Q4)</f>
        <v>1</v>
      </c>
      <c r="AM4" s="18">
        <f>SUM('2007-2008'!R4)</f>
        <v>0</v>
      </c>
      <c r="AN4" s="19">
        <f>SUM('2007-2008'!S4)</f>
        <v>1</v>
      </c>
      <c r="AO4" s="17">
        <f>SUM('2007-2008'!AF4)</f>
        <v>1</v>
      </c>
      <c r="AP4" s="18">
        <f>SUM('2007-2008'!AG4)</f>
        <v>0</v>
      </c>
      <c r="AQ4" s="19">
        <f>SUM('2007-2008'!AH4)</f>
        <v>2</v>
      </c>
      <c r="AR4" s="17">
        <f>SUM('2007-2008'!W4)</f>
        <v>2</v>
      </c>
      <c r="AS4" s="18">
        <f>SUM('2007-2008'!X4)</f>
        <v>0</v>
      </c>
      <c r="AT4" s="19">
        <f>SUM('2007-2008'!Y4)</f>
        <v>0</v>
      </c>
      <c r="AU4" s="35" t="s">
        <v>8</v>
      </c>
      <c r="AV4" s="13"/>
      <c r="AW4" s="4"/>
      <c r="AX4" s="4"/>
      <c r="AY4" s="4"/>
      <c r="AZ4" s="4"/>
      <c r="BA4" s="4"/>
      <c r="BB4" s="4"/>
    </row>
    <row r="5" spans="1:54" ht="16.5" customHeight="1">
      <c r="A5" s="98"/>
      <c r="B5" s="26"/>
      <c r="C5" s="27"/>
      <c r="D5" s="28"/>
      <c r="E5" s="20">
        <f>SUM('2004-2005'!E5,'2005-2006'!E5,'2007-2008'!E5)</f>
        <v>0</v>
      </c>
      <c r="F5" s="21">
        <f>SUM('2004-2005'!F5,'2005-2006'!F5,'2007-2008'!F5)</f>
        <v>2</v>
      </c>
      <c r="G5" s="22">
        <f>SUM('2004-2005'!G5,'2005-2006'!G5,'2007-2008'!G5)</f>
        <v>0</v>
      </c>
      <c r="H5" s="20">
        <f>SUM('2004-2005'!H5+'2005-2006'!H5,'2007-2008'!H5)</f>
        <v>1</v>
      </c>
      <c r="I5" s="21">
        <f>SUM('2004-2005'!I5+'2005-2006'!I5,'2007-2008'!I5)</f>
        <v>0</v>
      </c>
      <c r="J5" s="22">
        <f>SUM('2004-2005'!J5+'2005-2006'!J5,'2007-2008'!J5)</f>
        <v>0</v>
      </c>
      <c r="K5" s="20">
        <f>SUM('2004-2005'!K5+'2005-2006'!K5,'2007-2008'!N5)</f>
        <v>0</v>
      </c>
      <c r="L5" s="21">
        <f>SUM('2004-2005'!L5+'2005-2006'!L5,'2007-2008'!O5)</f>
        <v>0</v>
      </c>
      <c r="M5" s="22">
        <f>SUM('2004-2005'!M5+'2005-2006'!M5,'2007-2008'!P5)</f>
        <v>1</v>
      </c>
      <c r="N5" s="20">
        <f>SUM('2004-2005'!N5+'2005-2006'!N5)</f>
        <v>0</v>
      </c>
      <c r="O5" s="21">
        <f>SUM('2004-2005'!O5+'2005-2006'!O5)</f>
        <v>0</v>
      </c>
      <c r="P5" s="22">
        <f>SUM('2004-2005'!P5+'2005-2006'!P5)</f>
        <v>0</v>
      </c>
      <c r="Q5" s="20">
        <f>SUM('2004-2005'!Q5+'2005-2006'!Q5,'2007-2008'!T5)</f>
        <v>0</v>
      </c>
      <c r="R5" s="21">
        <f>SUM('2004-2005'!R5+'2005-2006'!R5,'2007-2008'!U5)</f>
        <v>2</v>
      </c>
      <c r="S5" s="22">
        <f>SUM('2004-2005'!S5+'2005-2006'!S5,'2007-2008'!V5)</f>
        <v>1</v>
      </c>
      <c r="T5" s="20">
        <f>SUM('2004-2005'!T5+'2005-2006'!T5,'2007-2008'!Z5)</f>
        <v>0</v>
      </c>
      <c r="U5" s="21">
        <f>SUM('2004-2005'!U5+'2005-2006'!U5,'2007-2008'!AA5)</f>
        <v>0</v>
      </c>
      <c r="V5" s="22">
        <f>SUM('2004-2005'!V5+'2005-2006'!V5,'2007-2008'!AB5)</f>
        <v>0</v>
      </c>
      <c r="W5" s="20">
        <f>SUM('2005-2006'!W5,'2007-2008'!AC5)</f>
        <v>1</v>
      </c>
      <c r="X5" s="21">
        <f>SUM('2005-2006'!X5,'2007-2008'!AD5)</f>
        <v>0</v>
      </c>
      <c r="Y5" s="22">
        <f>SUM('2005-2006'!Y5,'2007-2008'!AE5)</f>
        <v>0</v>
      </c>
      <c r="Z5" s="20">
        <f>'2005-2006'!Z5</f>
        <v>0</v>
      </c>
      <c r="AA5" s="21">
        <f>'2005-2006'!AA5</f>
        <v>0</v>
      </c>
      <c r="AB5" s="22">
        <f>'2005-2006'!AB5</f>
        <v>0</v>
      </c>
      <c r="AC5" s="20">
        <f>SUM('2005-2006'!AC5,'2007-2008'!AI5)</f>
        <v>0</v>
      </c>
      <c r="AD5" s="21">
        <f>SUM('2005-2006'!AD5,'2007-2008'!AJ5)</f>
        <v>0</v>
      </c>
      <c r="AE5" s="22">
        <f>SUM('2005-2006'!AE5,'2007-2008'!AK5)</f>
        <v>0</v>
      </c>
      <c r="AF5" s="26"/>
      <c r="AG5" s="27"/>
      <c r="AH5" s="28"/>
      <c r="AI5" s="20">
        <f>SUM('2007-2008'!K5)</f>
        <v>0</v>
      </c>
      <c r="AJ5" s="21">
        <f>SUM('2007-2008'!L5)</f>
        <v>0</v>
      </c>
      <c r="AK5" s="22">
        <f>SUM('2007-2008'!M5)</f>
        <v>2</v>
      </c>
      <c r="AL5" s="20">
        <f>SUM('2007-2008'!Q5)</f>
        <v>0</v>
      </c>
      <c r="AM5" s="21">
        <f>SUM('2007-2008'!R5)</f>
        <v>0</v>
      </c>
      <c r="AN5" s="22">
        <f>SUM('2007-2008'!S5)</f>
        <v>0</v>
      </c>
      <c r="AO5" s="20">
        <f>SUM('2007-2008'!AF5)</f>
        <v>0</v>
      </c>
      <c r="AP5" s="21">
        <f>SUM('2007-2008'!AG5)</f>
        <v>0</v>
      </c>
      <c r="AQ5" s="22">
        <f>SUM('2007-2008'!AH5)</f>
        <v>0</v>
      </c>
      <c r="AR5" s="20">
        <f>SUM('2007-2008'!W5)</f>
        <v>0</v>
      </c>
      <c r="AS5" s="21">
        <f>SUM('2007-2008'!X5)</f>
        <v>0</v>
      </c>
      <c r="AT5" s="22">
        <f>SUM('2007-2008'!Y5)</f>
        <v>0</v>
      </c>
      <c r="AU5" s="39" t="s">
        <v>9</v>
      </c>
      <c r="AV5" s="11"/>
      <c r="AW5" s="4"/>
      <c r="AX5" s="4"/>
      <c r="AY5" s="4"/>
      <c r="AZ5" s="4"/>
      <c r="BA5" s="4"/>
      <c r="BB5" s="4"/>
    </row>
    <row r="6" spans="1:54" s="55" customFormat="1" ht="16.5" customHeight="1">
      <c r="A6" s="98"/>
      <c r="B6" s="46"/>
      <c r="C6" s="47"/>
      <c r="D6" s="48"/>
      <c r="E6" s="49">
        <f>SUM(E4:E5)</f>
        <v>3</v>
      </c>
      <c r="F6" s="50">
        <f aca="true" t="shared" si="0" ref="F6:AE6">SUM(F4:F5)</f>
        <v>4</v>
      </c>
      <c r="G6" s="51">
        <f t="shared" si="0"/>
        <v>4</v>
      </c>
      <c r="H6" s="49">
        <f>SUM(H4:H5)</f>
        <v>4</v>
      </c>
      <c r="I6" s="50">
        <f t="shared" si="0"/>
        <v>1</v>
      </c>
      <c r="J6" s="51">
        <f t="shared" si="0"/>
        <v>5</v>
      </c>
      <c r="K6" s="49">
        <f t="shared" si="0"/>
        <v>4</v>
      </c>
      <c r="L6" s="50">
        <f t="shared" si="0"/>
        <v>0</v>
      </c>
      <c r="M6" s="51">
        <f t="shared" si="0"/>
        <v>6</v>
      </c>
      <c r="N6" s="49">
        <f t="shared" si="0"/>
        <v>5</v>
      </c>
      <c r="O6" s="50">
        <f t="shared" si="0"/>
        <v>1</v>
      </c>
      <c r="P6" s="51">
        <f t="shared" si="0"/>
        <v>1</v>
      </c>
      <c r="Q6" s="49">
        <f t="shared" si="0"/>
        <v>6</v>
      </c>
      <c r="R6" s="50">
        <f t="shared" si="0"/>
        <v>3</v>
      </c>
      <c r="S6" s="51">
        <f t="shared" si="0"/>
        <v>3</v>
      </c>
      <c r="T6" s="49">
        <f>SUM(T4:T5)</f>
        <v>4</v>
      </c>
      <c r="U6" s="50">
        <f>SUM(U4:U5)</f>
        <v>1</v>
      </c>
      <c r="V6" s="51">
        <f>SUM(V4:V5)</f>
        <v>5</v>
      </c>
      <c r="W6" s="49">
        <f t="shared" si="0"/>
        <v>3</v>
      </c>
      <c r="X6" s="50">
        <f t="shared" si="0"/>
        <v>0</v>
      </c>
      <c r="Y6" s="51">
        <f t="shared" si="0"/>
        <v>3</v>
      </c>
      <c r="Z6" s="49">
        <f>SUM(Z4:Z5)</f>
        <v>1</v>
      </c>
      <c r="AA6" s="50">
        <f>SUM(AA4:AA5)</f>
        <v>1</v>
      </c>
      <c r="AB6" s="51">
        <f>SUM(AB4:AB5)</f>
        <v>1</v>
      </c>
      <c r="AC6" s="49">
        <f t="shared" si="0"/>
        <v>2</v>
      </c>
      <c r="AD6" s="50">
        <f t="shared" si="0"/>
        <v>2</v>
      </c>
      <c r="AE6" s="51">
        <f t="shared" si="0"/>
        <v>1</v>
      </c>
      <c r="AF6" s="46"/>
      <c r="AG6" s="47"/>
      <c r="AH6" s="48"/>
      <c r="AI6" s="49">
        <f aca="true" t="shared" si="1" ref="AI6:AQ6">SUM(AI4:AI5)</f>
        <v>1</v>
      </c>
      <c r="AJ6" s="50">
        <f t="shared" si="1"/>
        <v>0</v>
      </c>
      <c r="AK6" s="51">
        <f t="shared" si="1"/>
        <v>3</v>
      </c>
      <c r="AL6" s="49">
        <f t="shared" si="1"/>
        <v>1</v>
      </c>
      <c r="AM6" s="50">
        <f t="shared" si="1"/>
        <v>0</v>
      </c>
      <c r="AN6" s="51">
        <f t="shared" si="1"/>
        <v>1</v>
      </c>
      <c r="AO6" s="49">
        <f t="shared" si="1"/>
        <v>1</v>
      </c>
      <c r="AP6" s="50">
        <f t="shared" si="1"/>
        <v>0</v>
      </c>
      <c r="AQ6" s="51">
        <f t="shared" si="1"/>
        <v>2</v>
      </c>
      <c r="AR6" s="49">
        <f>SUM(AR4:AR5)</f>
        <v>2</v>
      </c>
      <c r="AS6" s="50">
        <f>SUM(AS4:AS5)</f>
        <v>0</v>
      </c>
      <c r="AT6" s="51">
        <f>SUM(AT4:AT5)</f>
        <v>0</v>
      </c>
      <c r="AU6" s="77" t="s">
        <v>10</v>
      </c>
      <c r="AV6" s="53"/>
      <c r="AW6" s="54"/>
      <c r="AX6" s="54"/>
      <c r="AY6" s="54"/>
      <c r="AZ6" s="54"/>
      <c r="BA6" s="54"/>
      <c r="BB6" s="54"/>
    </row>
    <row r="7" spans="1:54" ht="16.5" customHeight="1">
      <c r="A7" s="99"/>
      <c r="B7" s="30"/>
      <c r="C7" s="31"/>
      <c r="D7" s="32"/>
      <c r="E7" s="79">
        <f>SUM(E6:G6)</f>
        <v>11</v>
      </c>
      <c r="F7" s="80"/>
      <c r="G7" s="81"/>
      <c r="H7" s="79">
        <f>SUM(H6:J6)</f>
        <v>10</v>
      </c>
      <c r="I7" s="80"/>
      <c r="J7" s="81"/>
      <c r="K7" s="79">
        <f>SUM(K6:M6)</f>
        <v>10</v>
      </c>
      <c r="L7" s="80"/>
      <c r="M7" s="81"/>
      <c r="N7" s="79">
        <f>SUM(N6:P6)</f>
        <v>7</v>
      </c>
      <c r="O7" s="80"/>
      <c r="P7" s="81"/>
      <c r="Q7" s="79">
        <f>SUM(Q6:S6)</f>
        <v>12</v>
      </c>
      <c r="R7" s="80"/>
      <c r="S7" s="81"/>
      <c r="T7" s="79">
        <f>SUM(T6:V6)</f>
        <v>10</v>
      </c>
      <c r="U7" s="80"/>
      <c r="V7" s="81"/>
      <c r="W7" s="79">
        <f>SUM(W6:Y6)</f>
        <v>6</v>
      </c>
      <c r="X7" s="80"/>
      <c r="Y7" s="81"/>
      <c r="Z7" s="79">
        <f>SUM(Z6:AB6)</f>
        <v>3</v>
      </c>
      <c r="AA7" s="80"/>
      <c r="AB7" s="81"/>
      <c r="AC7" s="79">
        <f>SUM(AC6:AE6)</f>
        <v>5</v>
      </c>
      <c r="AD7" s="80"/>
      <c r="AE7" s="81"/>
      <c r="AF7" s="30"/>
      <c r="AG7" s="31"/>
      <c r="AH7" s="32"/>
      <c r="AI7" s="79">
        <f>SUM(AI6:AK6)</f>
        <v>4</v>
      </c>
      <c r="AJ7" s="80"/>
      <c r="AK7" s="81"/>
      <c r="AL7" s="79">
        <f>SUM(AL6:AN6)</f>
        <v>2</v>
      </c>
      <c r="AM7" s="80"/>
      <c r="AN7" s="81"/>
      <c r="AO7" s="79">
        <f>SUM(AO6:AQ6)</f>
        <v>3</v>
      </c>
      <c r="AP7" s="80"/>
      <c r="AQ7" s="81"/>
      <c r="AR7" s="79">
        <f>SUM(AR6:AT6)</f>
        <v>2</v>
      </c>
      <c r="AS7" s="80"/>
      <c r="AT7" s="81"/>
      <c r="AU7" s="40" t="s">
        <v>17</v>
      </c>
      <c r="AV7" s="12">
        <f>SUM(B7:AT7)</f>
        <v>85</v>
      </c>
      <c r="AW7" s="4"/>
      <c r="AX7" s="4"/>
      <c r="AY7" s="4"/>
      <c r="AZ7" s="4"/>
      <c r="BA7" s="4"/>
      <c r="BB7" s="4"/>
    </row>
    <row r="8" spans="1:54" ht="16.5" customHeight="1">
      <c r="A8" s="85" t="s">
        <v>2</v>
      </c>
      <c r="B8" s="17">
        <f>SUM('2004-2005'!B8+'2005-2006'!B8+'2007-2008'!B8)</f>
        <v>4</v>
      </c>
      <c r="C8" s="18">
        <f>SUM('2004-2005'!C8+'2005-2006'!C8+'2007-2008'!C8)</f>
        <v>2</v>
      </c>
      <c r="D8" s="19">
        <f>SUM('2004-2005'!D8+'2005-2006'!D8+'2007-2008'!D8)</f>
        <v>3</v>
      </c>
      <c r="E8" s="23"/>
      <c r="F8" s="24"/>
      <c r="G8" s="25"/>
      <c r="H8" s="17">
        <f>SUM('2004-2005'!H8+'2005-2006'!H8+'2006-2007'!H8+'2007-2008'!H8)</f>
        <v>5</v>
      </c>
      <c r="I8" s="18">
        <f>SUM('2004-2005'!I8+'2005-2006'!I8+'2006-2007'!I8+'2007-2008'!I8)</f>
        <v>2</v>
      </c>
      <c r="J8" s="19">
        <f>SUM('2004-2005'!J8+'2005-2006'!J8+'2006-2007'!J8+'2007-2008'!J8)</f>
        <v>5</v>
      </c>
      <c r="K8" s="17">
        <f>SUM('2004-2005'!K8+'2005-2006'!K8+'2007-2008'!N8)</f>
        <v>4</v>
      </c>
      <c r="L8" s="18">
        <f>SUM('2004-2005'!L8+'2005-2006'!L8+'2007-2008'!O8)</f>
        <v>4</v>
      </c>
      <c r="M8" s="19">
        <f>SUM('2004-2005'!M8+'2005-2006'!M8+'2007-2008'!P8)</f>
        <v>2</v>
      </c>
      <c r="N8" s="17">
        <f>SUM('2004-2005'!N8+'2005-2006'!N8)</f>
        <v>6</v>
      </c>
      <c r="O8" s="18">
        <f>SUM('2004-2005'!O8+'2005-2006'!O8)</f>
        <v>0</v>
      </c>
      <c r="P8" s="19">
        <f>SUM('2004-2005'!P8+'2005-2006'!P8)</f>
        <v>1</v>
      </c>
      <c r="Q8" s="17">
        <f>SUM('2004-2005'!Q8+'2005-2006'!Q8+'2006-2007'!Q8+'2007-2008'!T8)</f>
        <v>5</v>
      </c>
      <c r="R8" s="18">
        <f>SUM('2004-2005'!R8+'2005-2006'!R8+'2006-2007'!R8+'2007-2008'!U8)</f>
        <v>2</v>
      </c>
      <c r="S8" s="19">
        <f>SUM('2004-2005'!S8+'2005-2006'!S8+'2006-2007'!S8+'2007-2008'!V8)</f>
        <v>5</v>
      </c>
      <c r="T8" s="17">
        <f>SUM('2004-2005'!T8+'2005-2006'!T8+'2006-2007'!T8+'2007-2008'!Z8)</f>
        <v>6</v>
      </c>
      <c r="U8" s="18">
        <f>SUM('2004-2005'!U8+'2005-2006'!U8+'2006-2007'!U8+'2007-2008'!AA8)</f>
        <v>2</v>
      </c>
      <c r="V8" s="19">
        <f>SUM('2004-2005'!V8+'2005-2006'!V8+'2006-2007'!V8+'2007-2008'!AB8)</f>
        <v>4</v>
      </c>
      <c r="W8" s="17">
        <f>SUM('2005-2006'!W8+'2006-2007'!W8+'2007-2008'!AC8)</f>
        <v>3</v>
      </c>
      <c r="X8" s="18">
        <f>SUM('2005-2006'!X8+'2006-2007'!X8+'2007-2008'!AD8)</f>
        <v>2</v>
      </c>
      <c r="Y8" s="19">
        <f>SUM('2005-2006'!Y8+'2006-2007'!Y8+'2007-2008'!AE8)</f>
        <v>4</v>
      </c>
      <c r="Z8" s="17">
        <f>'2005-2006'!Z8</f>
        <v>1</v>
      </c>
      <c r="AA8" s="18">
        <f>'2005-2006'!AA8</f>
        <v>1</v>
      </c>
      <c r="AB8" s="19">
        <f>'2005-2006'!AB8</f>
        <v>1</v>
      </c>
      <c r="AC8" s="17">
        <f>SUM('2005-2006'!AC8+'2006-2007'!AC8+'2007-2008'!AI8)</f>
        <v>4</v>
      </c>
      <c r="AD8" s="18">
        <f>SUM('2005-2006'!AD8+'2006-2007'!AD8+'2007-2008'!AJ8)</f>
        <v>2</v>
      </c>
      <c r="AE8" s="19">
        <f>SUM('2005-2006'!AE8+'2006-2007'!AE8+'2007-2008'!AK8)</f>
        <v>2</v>
      </c>
      <c r="AF8" s="17">
        <f>SUM('2006-2007'!B8)</f>
        <v>2</v>
      </c>
      <c r="AG8" s="18">
        <f>SUM('2006-2007'!C8)</f>
        <v>1</v>
      </c>
      <c r="AH8" s="19">
        <f>SUM('2006-2007'!D8)</f>
        <v>0</v>
      </c>
      <c r="AI8" s="17">
        <f>SUM('2006-2007'!K8+'2007-2008'!K8)</f>
        <v>3</v>
      </c>
      <c r="AJ8" s="18">
        <f>SUM('2006-2007'!L8+'2007-2008'!L8)</f>
        <v>0</v>
      </c>
      <c r="AK8" s="19">
        <f>SUM('2006-2007'!M8+'2007-2008'!M8)</f>
        <v>3</v>
      </c>
      <c r="AL8" s="17">
        <f>SUM('2006-2007'!N8+'2007-2008'!Q8)</f>
        <v>1</v>
      </c>
      <c r="AM8" s="18">
        <f>SUM('2006-2007'!O8+'2007-2008'!R8)</f>
        <v>3</v>
      </c>
      <c r="AN8" s="19">
        <f>SUM('2006-2007'!P8+'2007-2008'!S8)</f>
        <v>1</v>
      </c>
      <c r="AO8" s="17">
        <f>SUM('2006-2007'!Z8+'2007-2008'!AF8)</f>
        <v>2</v>
      </c>
      <c r="AP8" s="18">
        <f>SUM('2006-2007'!AA8+'2007-2008'!AG8)</f>
        <v>1</v>
      </c>
      <c r="AQ8" s="19">
        <f>SUM('2006-2007'!AB8+'2007-2008'!AH8)</f>
        <v>2</v>
      </c>
      <c r="AR8" s="17">
        <f>SUM('2007-2008'!W8)</f>
        <v>2</v>
      </c>
      <c r="AS8" s="18">
        <f>SUM('2007-2008'!X8)</f>
        <v>1</v>
      </c>
      <c r="AT8" s="19">
        <f>SUM('2007-2008'!Y8)</f>
        <v>0</v>
      </c>
      <c r="AU8" s="39" t="s">
        <v>8</v>
      </c>
      <c r="AV8" s="13"/>
      <c r="AW8" s="4"/>
      <c r="AX8" s="4"/>
      <c r="AY8" s="4"/>
      <c r="AZ8" s="4"/>
      <c r="BA8" s="4"/>
      <c r="BB8" s="4"/>
    </row>
    <row r="9" spans="1:54" ht="16.5" customHeight="1">
      <c r="A9" s="86"/>
      <c r="B9" s="20">
        <f>SUM('2004-2005'!B9+'2005-2006'!B9+'2007-2008'!B9)</f>
        <v>0</v>
      </c>
      <c r="C9" s="21">
        <f>SUM('2004-2005'!C9+'2005-2006'!C9+'2007-2008'!C9)</f>
        <v>2</v>
      </c>
      <c r="D9" s="22">
        <f>SUM('2004-2005'!D9+'2005-2006'!D9+'2007-2008'!D9)</f>
        <v>0</v>
      </c>
      <c r="E9" s="26"/>
      <c r="F9" s="27"/>
      <c r="G9" s="28"/>
      <c r="H9" s="20">
        <f>SUM('2004-2005'!H9+'2005-2006'!H9+'2006-2007'!H9+'2007-2008'!H9)</f>
        <v>1</v>
      </c>
      <c r="I9" s="21">
        <f>SUM('2004-2005'!I9+'2005-2006'!I9+'2006-2007'!I9+'2007-2008'!I9)</f>
        <v>0</v>
      </c>
      <c r="J9" s="22">
        <f>SUM('2004-2005'!J9+'2005-2006'!J9+'2006-2007'!J9+'2007-2008'!J9)</f>
        <v>1</v>
      </c>
      <c r="K9" s="20">
        <f>SUM('2004-2005'!K9+'2005-2006'!K9+'2007-2008'!N9)</f>
        <v>0</v>
      </c>
      <c r="L9" s="21">
        <f>SUM('2004-2005'!L9+'2005-2006'!L9+'2007-2008'!O9)</f>
        <v>0</v>
      </c>
      <c r="M9" s="22">
        <f>SUM('2004-2005'!M9+'2005-2006'!M9+'2007-2008'!P9)</f>
        <v>1</v>
      </c>
      <c r="N9" s="20">
        <f>SUM('2004-2005'!N9+'2005-2006'!N9)</f>
        <v>1</v>
      </c>
      <c r="O9" s="21">
        <f>SUM('2004-2005'!O9+'2005-2006'!O9)</f>
        <v>0</v>
      </c>
      <c r="P9" s="22">
        <f>SUM('2004-2005'!P9+'2005-2006'!P9)</f>
        <v>0</v>
      </c>
      <c r="Q9" s="20">
        <f>SUM('2004-2005'!Q9+'2005-2006'!Q9+'2006-2007'!Q9+'2007-2008'!T9)</f>
        <v>0</v>
      </c>
      <c r="R9" s="21">
        <f>SUM('2004-2005'!R9+'2005-2006'!R9+'2006-2007'!R9+'2007-2008'!U9)</f>
        <v>0</v>
      </c>
      <c r="S9" s="22">
        <f>SUM('2004-2005'!S9+'2005-2006'!S9+'2006-2007'!S9+'2007-2008'!V9)</f>
        <v>0</v>
      </c>
      <c r="T9" s="20">
        <f>SUM('2004-2005'!T9+'2005-2006'!T9+'2006-2007'!T9+'2007-2008'!Z9)</f>
        <v>2</v>
      </c>
      <c r="U9" s="21">
        <f>SUM('2004-2005'!U9+'2005-2006'!U9+'2006-2007'!U9+'2007-2008'!AA9)</f>
        <v>0</v>
      </c>
      <c r="V9" s="22">
        <f>SUM('2004-2005'!V9+'2005-2006'!V9+'2006-2007'!V9+'2007-2008'!AB9)</f>
        <v>3</v>
      </c>
      <c r="W9" s="20">
        <f>SUM('2005-2006'!W9+'2006-2007'!W9+'2007-2008'!AC9)</f>
        <v>2</v>
      </c>
      <c r="X9" s="21">
        <f>SUM('2005-2006'!X9+'2006-2007'!X9+'2007-2008'!AD9)</f>
        <v>1</v>
      </c>
      <c r="Y9" s="22">
        <f>SUM('2005-2006'!Y9+'2006-2007'!Y9+'2007-2008'!AE9)</f>
        <v>2</v>
      </c>
      <c r="Z9" s="20">
        <f>'2005-2006'!Z9</f>
        <v>0</v>
      </c>
      <c r="AA9" s="21">
        <f>'2005-2006'!AA9</f>
        <v>0</v>
      </c>
      <c r="AB9" s="22">
        <f>'2005-2006'!AB9</f>
        <v>1</v>
      </c>
      <c r="AC9" s="20">
        <f>SUM('2005-2006'!AC9+'2006-2007'!AC9+'2007-2008'!AI9)</f>
        <v>1</v>
      </c>
      <c r="AD9" s="21">
        <f>SUM('2005-2006'!AD9+'2006-2007'!AD9+'2007-2008'!AJ9)</f>
        <v>1</v>
      </c>
      <c r="AE9" s="22">
        <f>SUM('2005-2006'!AE9+'2006-2007'!AE9+'2007-2008'!AK9)</f>
        <v>1</v>
      </c>
      <c r="AF9" s="20">
        <f>SUM('2006-2007'!B9)</f>
        <v>1</v>
      </c>
      <c r="AG9" s="21">
        <f>SUM('2006-2007'!C9)</f>
        <v>0</v>
      </c>
      <c r="AH9" s="22">
        <f>SUM('2006-2007'!D9)</f>
        <v>0</v>
      </c>
      <c r="AI9" s="20">
        <f>SUM('2006-2007'!K9+'2007-2008'!K9)</f>
        <v>0</v>
      </c>
      <c r="AJ9" s="21">
        <f>SUM('2006-2007'!L9+'2007-2008'!L9)</f>
        <v>0</v>
      </c>
      <c r="AK9" s="22">
        <f>SUM('2006-2007'!M9+'2007-2008'!M9)</f>
        <v>1</v>
      </c>
      <c r="AL9" s="20">
        <f>SUM('2006-2007'!N9+'2007-2008'!Q9)</f>
        <v>0</v>
      </c>
      <c r="AM9" s="21">
        <f>SUM('2006-2007'!O9+'2007-2008'!R9)</f>
        <v>0</v>
      </c>
      <c r="AN9" s="22">
        <f>SUM('2006-2007'!P9+'2007-2008'!S9)</f>
        <v>0</v>
      </c>
      <c r="AO9" s="20">
        <f>SUM('2006-2007'!Z9+'2007-2008'!AF9)</f>
        <v>0</v>
      </c>
      <c r="AP9" s="21">
        <f>SUM('2006-2007'!AA9+'2007-2008'!AG9)</f>
        <v>1</v>
      </c>
      <c r="AQ9" s="22">
        <f>SUM('2006-2007'!AB9+'2007-2008'!AH9)</f>
        <v>0</v>
      </c>
      <c r="AR9" s="20">
        <f>SUM('2007-2008'!W9)</f>
        <v>1</v>
      </c>
      <c r="AS9" s="21">
        <f>SUM('2007-2008'!X9)</f>
        <v>0</v>
      </c>
      <c r="AT9" s="22">
        <f>SUM('2007-2008'!Y9)</f>
        <v>1</v>
      </c>
      <c r="AU9" s="39" t="s">
        <v>9</v>
      </c>
      <c r="AV9" s="11"/>
      <c r="AW9" s="4"/>
      <c r="AX9" s="4"/>
      <c r="AY9" s="4"/>
      <c r="AZ9" s="4"/>
      <c r="BA9" s="4"/>
      <c r="BB9" s="4"/>
    </row>
    <row r="10" spans="1:54" s="55" customFormat="1" ht="16.5" customHeight="1">
      <c r="A10" s="86"/>
      <c r="B10" s="49">
        <f>SUM(B8:B9)</f>
        <v>4</v>
      </c>
      <c r="C10" s="50">
        <f>SUM(C8:C9)</f>
        <v>4</v>
      </c>
      <c r="D10" s="51">
        <f>SUM(D8:D9)</f>
        <v>3</v>
      </c>
      <c r="E10" s="46"/>
      <c r="F10" s="47"/>
      <c r="G10" s="48"/>
      <c r="H10" s="49">
        <f aca="true" t="shared" si="2" ref="H10:AE10">SUM(H8:H9)</f>
        <v>6</v>
      </c>
      <c r="I10" s="50">
        <f t="shared" si="2"/>
        <v>2</v>
      </c>
      <c r="J10" s="51">
        <f t="shared" si="2"/>
        <v>6</v>
      </c>
      <c r="K10" s="49">
        <f t="shared" si="2"/>
        <v>4</v>
      </c>
      <c r="L10" s="50">
        <f t="shared" si="2"/>
        <v>4</v>
      </c>
      <c r="M10" s="51">
        <f t="shared" si="2"/>
        <v>3</v>
      </c>
      <c r="N10" s="49">
        <f t="shared" si="2"/>
        <v>7</v>
      </c>
      <c r="O10" s="50">
        <f t="shared" si="2"/>
        <v>0</v>
      </c>
      <c r="P10" s="51">
        <f t="shared" si="2"/>
        <v>1</v>
      </c>
      <c r="Q10" s="49">
        <f t="shared" si="2"/>
        <v>5</v>
      </c>
      <c r="R10" s="50">
        <f t="shared" si="2"/>
        <v>2</v>
      </c>
      <c r="S10" s="51">
        <f t="shared" si="2"/>
        <v>5</v>
      </c>
      <c r="T10" s="49">
        <f>SUM(T8:T9)</f>
        <v>8</v>
      </c>
      <c r="U10" s="50">
        <f>SUM(U8:U9)</f>
        <v>2</v>
      </c>
      <c r="V10" s="51">
        <f>SUM(V8:V9)</f>
        <v>7</v>
      </c>
      <c r="W10" s="49">
        <f t="shared" si="2"/>
        <v>5</v>
      </c>
      <c r="X10" s="50">
        <f t="shared" si="2"/>
        <v>3</v>
      </c>
      <c r="Y10" s="51">
        <f t="shared" si="2"/>
        <v>6</v>
      </c>
      <c r="Z10" s="49">
        <f>SUM(Z8:Z9)</f>
        <v>1</v>
      </c>
      <c r="AA10" s="50">
        <f>SUM(AA8:AA9)</f>
        <v>1</v>
      </c>
      <c r="AB10" s="51">
        <f>SUM(AB8:AB9)</f>
        <v>2</v>
      </c>
      <c r="AC10" s="49">
        <f t="shared" si="2"/>
        <v>5</v>
      </c>
      <c r="AD10" s="50">
        <f t="shared" si="2"/>
        <v>3</v>
      </c>
      <c r="AE10" s="51">
        <f t="shared" si="2"/>
        <v>3</v>
      </c>
      <c r="AF10" s="49">
        <f aca="true" t="shared" si="3" ref="AF10:AQ10">SUM(AF8:AF9)</f>
        <v>3</v>
      </c>
      <c r="AG10" s="50">
        <f t="shared" si="3"/>
        <v>1</v>
      </c>
      <c r="AH10" s="51">
        <f t="shared" si="3"/>
        <v>0</v>
      </c>
      <c r="AI10" s="49">
        <f t="shared" si="3"/>
        <v>3</v>
      </c>
      <c r="AJ10" s="50">
        <f t="shared" si="3"/>
        <v>0</v>
      </c>
      <c r="AK10" s="51">
        <f t="shared" si="3"/>
        <v>4</v>
      </c>
      <c r="AL10" s="49">
        <f t="shared" si="3"/>
        <v>1</v>
      </c>
      <c r="AM10" s="50">
        <f t="shared" si="3"/>
        <v>3</v>
      </c>
      <c r="AN10" s="51">
        <f t="shared" si="3"/>
        <v>1</v>
      </c>
      <c r="AO10" s="49">
        <f t="shared" si="3"/>
        <v>2</v>
      </c>
      <c r="AP10" s="50">
        <f t="shared" si="3"/>
        <v>2</v>
      </c>
      <c r="AQ10" s="51">
        <f t="shared" si="3"/>
        <v>2</v>
      </c>
      <c r="AR10" s="49">
        <f>SUM(AR8:AR9)</f>
        <v>3</v>
      </c>
      <c r="AS10" s="50">
        <f>SUM(AS8:AS9)</f>
        <v>1</v>
      </c>
      <c r="AT10" s="51">
        <f>SUM(AT8:AT9)</f>
        <v>1</v>
      </c>
      <c r="AU10" s="77" t="s">
        <v>10</v>
      </c>
      <c r="AV10" s="53"/>
      <c r="AW10" s="54"/>
      <c r="AX10" s="54"/>
      <c r="AY10" s="54"/>
      <c r="AZ10" s="54"/>
      <c r="BA10" s="54"/>
      <c r="BB10" s="54"/>
    </row>
    <row r="11" spans="1:54" ht="16.5" customHeight="1">
      <c r="A11" s="87"/>
      <c r="B11" s="79">
        <f>SUM(B10:D10)</f>
        <v>11</v>
      </c>
      <c r="C11" s="80"/>
      <c r="D11" s="81"/>
      <c r="E11" s="30"/>
      <c r="F11" s="31"/>
      <c r="G11" s="32"/>
      <c r="H11" s="79">
        <f>SUM(H10:J10)</f>
        <v>14</v>
      </c>
      <c r="I11" s="80"/>
      <c r="J11" s="81"/>
      <c r="K11" s="79">
        <f>SUM(K10:M10)</f>
        <v>11</v>
      </c>
      <c r="L11" s="80"/>
      <c r="M11" s="81"/>
      <c r="N11" s="79">
        <f>SUM(N10:P10)</f>
        <v>8</v>
      </c>
      <c r="O11" s="80"/>
      <c r="P11" s="81"/>
      <c r="Q11" s="79">
        <f>SUM(Q10:S10)</f>
        <v>12</v>
      </c>
      <c r="R11" s="80"/>
      <c r="S11" s="81"/>
      <c r="T11" s="79">
        <f>SUM(T10:V10)</f>
        <v>17</v>
      </c>
      <c r="U11" s="80"/>
      <c r="V11" s="81"/>
      <c r="W11" s="79">
        <f>SUM(W10:Y10)</f>
        <v>14</v>
      </c>
      <c r="X11" s="80"/>
      <c r="Y11" s="81"/>
      <c r="Z11" s="79">
        <f>SUM(Z10:AB10)</f>
        <v>4</v>
      </c>
      <c r="AA11" s="80"/>
      <c r="AB11" s="81"/>
      <c r="AC11" s="79">
        <f>SUM(AC10:AE10)</f>
        <v>11</v>
      </c>
      <c r="AD11" s="80"/>
      <c r="AE11" s="81"/>
      <c r="AF11" s="79">
        <f>SUM(AF10:AH10)</f>
        <v>4</v>
      </c>
      <c r="AG11" s="80"/>
      <c r="AH11" s="81"/>
      <c r="AI11" s="79">
        <f>SUM(AI10:AK10)</f>
        <v>7</v>
      </c>
      <c r="AJ11" s="80"/>
      <c r="AK11" s="81"/>
      <c r="AL11" s="79">
        <f>SUM(AL10:AN10)</f>
        <v>5</v>
      </c>
      <c r="AM11" s="80"/>
      <c r="AN11" s="81"/>
      <c r="AO11" s="79">
        <f>SUM(AO10:AQ10)</f>
        <v>6</v>
      </c>
      <c r="AP11" s="80"/>
      <c r="AQ11" s="81"/>
      <c r="AR11" s="79">
        <f>SUM(AR10:AT10)</f>
        <v>5</v>
      </c>
      <c r="AS11" s="80"/>
      <c r="AT11" s="81"/>
      <c r="AU11" s="40" t="s">
        <v>17</v>
      </c>
      <c r="AV11" s="12">
        <f>SUM(B11:AT11)</f>
        <v>129</v>
      </c>
      <c r="AW11" s="4"/>
      <c r="AX11" s="4"/>
      <c r="AY11" s="4"/>
      <c r="AZ11" s="4"/>
      <c r="BA11" s="4"/>
      <c r="BB11" s="4"/>
    </row>
    <row r="12" spans="1:54" ht="16.5" customHeight="1">
      <c r="A12" s="85" t="s">
        <v>24</v>
      </c>
      <c r="B12" s="17">
        <f>SUM('2004-2005'!B12+'2005-2006'!B12+'2007-2008'!B12)</f>
        <v>5</v>
      </c>
      <c r="C12" s="18">
        <f>SUM('2004-2005'!C12+'2005-2006'!C12+'2007-2008'!C12)</f>
        <v>1</v>
      </c>
      <c r="D12" s="19">
        <f>SUM('2004-2005'!D12+'2005-2006'!D12+'2007-2008'!D12)</f>
        <v>3</v>
      </c>
      <c r="E12" s="17">
        <f>SUM('2004-2005'!E12,'2005-2006'!E12+'2006-2007'!E12+'2007-2008'!E12)</f>
        <v>5</v>
      </c>
      <c r="F12" s="18">
        <f>SUM('2004-2005'!F12,'2005-2006'!F12+'2006-2007'!F12+'2007-2008'!F12)</f>
        <v>2</v>
      </c>
      <c r="G12" s="19">
        <f>SUM('2004-2005'!G12,'2005-2006'!G12+'2006-2007'!G12+'2007-2008'!G12)</f>
        <v>5</v>
      </c>
      <c r="H12" s="23"/>
      <c r="I12" s="24"/>
      <c r="J12" s="25"/>
      <c r="K12" s="17">
        <f>SUM('2004-2005'!K12+'2005-2006'!K12+'2007-2008'!N12)</f>
        <v>2</v>
      </c>
      <c r="L12" s="18">
        <f>SUM('2004-2005'!L12+'2005-2006'!L12+'2007-2008'!O12)</f>
        <v>2</v>
      </c>
      <c r="M12" s="19">
        <f>SUM('2004-2005'!M12+'2005-2006'!M12+'2007-2008'!P12)</f>
        <v>6</v>
      </c>
      <c r="N12" s="17">
        <f>SUM('2004-2005'!N12+'2005-2006'!N12)</f>
        <v>6</v>
      </c>
      <c r="O12" s="18">
        <f>SUM('2004-2005'!O12+'2005-2006'!O12)</f>
        <v>0</v>
      </c>
      <c r="P12" s="19">
        <f>SUM('2004-2005'!P12+'2005-2006'!P12)</f>
        <v>2</v>
      </c>
      <c r="Q12" s="17">
        <f>SUM('2004-2005'!Q12+'2005-2006'!Q12+'2006-2007'!Q12+'2007-2008'!T12)</f>
        <v>8</v>
      </c>
      <c r="R12" s="18">
        <f>SUM('2004-2005'!R12+'2005-2006'!R12+'2006-2007'!R12+'2007-2008'!U12)</f>
        <v>1</v>
      </c>
      <c r="S12" s="19">
        <f>SUM('2004-2005'!S12+'2005-2006'!S12+'2006-2007'!S12+'2007-2008'!V12)</f>
        <v>4</v>
      </c>
      <c r="T12" s="17">
        <f>SUM('2004-2005'!T12+'2005-2006'!T12+'2006-2007'!T12+'2007-2008'!Z12)</f>
        <v>7</v>
      </c>
      <c r="U12" s="18">
        <f>SUM('2004-2005'!U12+'2005-2006'!U12+'2006-2007'!U12+'2007-2008'!AA12)</f>
        <v>2</v>
      </c>
      <c r="V12" s="19">
        <f>SUM('2004-2005'!V12+'2005-2006'!V12+'2006-2007'!V12+'2007-2008'!AB12)</f>
        <v>5</v>
      </c>
      <c r="W12" s="17">
        <f>SUM('2005-2006'!W12+'2006-2007'!W12+'2007-2008'!AC12)</f>
        <v>2</v>
      </c>
      <c r="X12" s="18">
        <f>SUM('2005-2006'!X12+'2006-2007'!X12+'2007-2008'!AD12)</f>
        <v>3</v>
      </c>
      <c r="Y12" s="19">
        <f>SUM('2005-2006'!Y12+'2006-2007'!Y12+'2007-2008'!AE12)</f>
        <v>3</v>
      </c>
      <c r="Z12" s="17">
        <f>'2005-2006'!Z12</f>
        <v>3</v>
      </c>
      <c r="AA12" s="18">
        <f>'2005-2006'!AA12</f>
        <v>0</v>
      </c>
      <c r="AB12" s="19">
        <f>'2005-2006'!AB12</f>
        <v>0</v>
      </c>
      <c r="AC12" s="17">
        <f>SUM('2005-2006'!AC12+'2006-2007'!AC12+'2007-2008'!AI12)</f>
        <v>3</v>
      </c>
      <c r="AD12" s="18">
        <f>SUM('2005-2006'!AD12+'2006-2007'!AD12+'2007-2008'!AJ12)</f>
        <v>4</v>
      </c>
      <c r="AE12" s="19">
        <f>SUM('2005-2006'!AE12+'2006-2007'!AE12+'2007-2008'!AK12)</f>
        <v>2</v>
      </c>
      <c r="AF12" s="17">
        <f>SUM('2006-2007'!B12)</f>
        <v>0</v>
      </c>
      <c r="AG12" s="18">
        <f>SUM('2006-2007'!C12)</f>
        <v>2</v>
      </c>
      <c r="AH12" s="19">
        <f>SUM('2006-2007'!D12)</f>
        <v>1</v>
      </c>
      <c r="AI12" s="17">
        <f>SUM('2006-2007'!K12+'2007-2008'!K12)</f>
        <v>3</v>
      </c>
      <c r="AJ12" s="18">
        <f>SUM('2006-2007'!L12+'2007-2008'!L12)</f>
        <v>1</v>
      </c>
      <c r="AK12" s="19">
        <f>SUM('2006-2007'!M12+'2007-2008'!M12)</f>
        <v>1</v>
      </c>
      <c r="AL12" s="17">
        <f>SUM('2006-2007'!N12+'2007-2008'!Q12)</f>
        <v>2</v>
      </c>
      <c r="AM12" s="18">
        <f>SUM('2006-2007'!O12+'2007-2008'!R12)</f>
        <v>0</v>
      </c>
      <c r="AN12" s="19">
        <f>SUM('2006-2007'!P12+'2007-2008'!S12)</f>
        <v>3</v>
      </c>
      <c r="AO12" s="17">
        <f>SUM('2006-2007'!Z12+'2007-2008'!AF12)</f>
        <v>3</v>
      </c>
      <c r="AP12" s="18">
        <f>SUM('2006-2007'!AA12+'2007-2008'!AG12)</f>
        <v>1</v>
      </c>
      <c r="AQ12" s="19">
        <f>SUM('2006-2007'!AB12+'2007-2008'!AH12)</f>
        <v>2</v>
      </c>
      <c r="AR12" s="17">
        <f>SUM(+'2007-2008'!W12)</f>
        <v>0</v>
      </c>
      <c r="AS12" s="18">
        <f>SUM(+'2007-2008'!X12)</f>
        <v>2</v>
      </c>
      <c r="AT12" s="19">
        <f>SUM(+'2007-2008'!Y12)</f>
        <v>0</v>
      </c>
      <c r="AU12" s="39" t="s">
        <v>8</v>
      </c>
      <c r="AV12" s="11"/>
      <c r="AW12" s="4"/>
      <c r="AX12" s="4"/>
      <c r="AY12" s="4"/>
      <c r="AZ12" s="4"/>
      <c r="BA12" s="4"/>
      <c r="BB12" s="4"/>
    </row>
    <row r="13" spans="1:54" ht="16.5" customHeight="1">
      <c r="A13" s="86"/>
      <c r="B13" s="20">
        <f>SUM('2004-2005'!B13+'2005-2006'!B13+'2007-2008'!B13)</f>
        <v>0</v>
      </c>
      <c r="C13" s="21">
        <f>SUM('2004-2005'!C13+'2005-2006'!C13+'2007-2008'!C13)</f>
        <v>0</v>
      </c>
      <c r="D13" s="22">
        <f>SUM('2004-2005'!D13+'2005-2006'!D13+'2007-2008'!D13)</f>
        <v>1</v>
      </c>
      <c r="E13" s="20">
        <f>SUM('2004-2005'!E13,'2005-2006'!E13+'2006-2007'!E13+'2007-2008'!E13)</f>
        <v>1</v>
      </c>
      <c r="F13" s="21">
        <f>SUM('2004-2005'!F13,'2005-2006'!F13+'2006-2007'!F13+'2007-2008'!F13)</f>
        <v>0</v>
      </c>
      <c r="G13" s="22">
        <f>SUM('2004-2005'!G13,'2005-2006'!G13+'2006-2007'!G13+'2007-2008'!G13)</f>
        <v>1</v>
      </c>
      <c r="H13" s="26"/>
      <c r="I13" s="27"/>
      <c r="J13" s="28"/>
      <c r="K13" s="20">
        <f>SUM('2004-2005'!K13+'2005-2006'!K13+'2007-2008'!N13)</f>
        <v>1</v>
      </c>
      <c r="L13" s="21">
        <f>SUM('2004-2005'!L13+'2005-2006'!L13+'2007-2008'!O13)</f>
        <v>0</v>
      </c>
      <c r="M13" s="22">
        <f>SUM('2004-2005'!M13+'2005-2006'!M13+'2007-2008'!P13)</f>
        <v>1</v>
      </c>
      <c r="N13" s="20">
        <f>SUM('2004-2005'!N13+'2005-2006'!N13)</f>
        <v>2</v>
      </c>
      <c r="O13" s="21">
        <f>SUM('2004-2005'!O13+'2005-2006'!O13)</f>
        <v>0</v>
      </c>
      <c r="P13" s="22">
        <f>SUM('2004-2005'!P13+'2005-2006'!P13)</f>
        <v>1</v>
      </c>
      <c r="Q13" s="20">
        <f>SUM('2004-2005'!Q13+'2005-2006'!Q13+'2006-2007'!Q13+'2007-2008'!T13)</f>
        <v>1</v>
      </c>
      <c r="R13" s="21">
        <f>SUM('2004-2005'!R13+'2005-2006'!R13+'2006-2007'!R13+'2007-2008'!U13)</f>
        <v>0</v>
      </c>
      <c r="S13" s="22">
        <f>SUM('2004-2005'!S13+'2005-2006'!S13+'2006-2007'!S13+'2007-2008'!V13)</f>
        <v>1</v>
      </c>
      <c r="T13" s="20">
        <f>SUM('2004-2005'!T13+'2005-2006'!T13+'2006-2007'!T13+'2007-2008'!Z13)</f>
        <v>2</v>
      </c>
      <c r="U13" s="21">
        <f>SUM('2004-2005'!U13+'2005-2006'!U13+'2006-2007'!U13+'2007-2008'!AA13)</f>
        <v>1</v>
      </c>
      <c r="V13" s="22">
        <f>SUM('2004-2005'!V13+'2005-2006'!V13+'2006-2007'!V13+'2007-2008'!AB13)</f>
        <v>1</v>
      </c>
      <c r="W13" s="20">
        <f>SUM('2005-2006'!W13+'2006-2007'!W13+'2007-2008'!AC13)</f>
        <v>1</v>
      </c>
      <c r="X13" s="21">
        <f>SUM('2005-2006'!X13+'2006-2007'!X13+'2007-2008'!AD13)</f>
        <v>0</v>
      </c>
      <c r="Y13" s="22">
        <f>SUM('2005-2006'!Y13+'2006-2007'!Y13+'2007-2008'!AE13)</f>
        <v>0</v>
      </c>
      <c r="Z13" s="20">
        <f>'2005-2006'!Z13</f>
        <v>0</v>
      </c>
      <c r="AA13" s="21">
        <f>'2005-2006'!AA13</f>
        <v>3</v>
      </c>
      <c r="AB13" s="22">
        <f>'2005-2006'!AB13</f>
        <v>0</v>
      </c>
      <c r="AC13" s="20">
        <f>SUM('2005-2006'!AC13+'2006-2007'!AC13+'2007-2008'!AI13)</f>
        <v>0</v>
      </c>
      <c r="AD13" s="21">
        <f>SUM('2005-2006'!AD13+'2006-2007'!AD13+'2007-2008'!AJ13)</f>
        <v>1</v>
      </c>
      <c r="AE13" s="22">
        <f>SUM('2005-2006'!AE13+'2006-2007'!AE13+'2007-2008'!AK13)</f>
        <v>0</v>
      </c>
      <c r="AF13" s="20">
        <f>SUM('2006-2007'!B13)</f>
        <v>0</v>
      </c>
      <c r="AG13" s="21">
        <f>SUM('2006-2007'!C13)</f>
        <v>0</v>
      </c>
      <c r="AH13" s="22">
        <f>SUM('2006-2007'!D13)</f>
        <v>0</v>
      </c>
      <c r="AI13" s="20">
        <f>SUM('2006-2007'!K13+'2007-2008'!K13)</f>
        <v>0</v>
      </c>
      <c r="AJ13" s="21">
        <f>SUM('2006-2007'!L13+'2007-2008'!L13)</f>
        <v>0</v>
      </c>
      <c r="AK13" s="22">
        <f>SUM('2006-2007'!M13+'2007-2008'!M13)</f>
        <v>2</v>
      </c>
      <c r="AL13" s="20">
        <f>SUM('2006-2007'!N13+'2007-2008'!Q13)</f>
        <v>2</v>
      </c>
      <c r="AM13" s="21">
        <f>SUM('2006-2007'!O13+'2007-2008'!R13)</f>
        <v>1</v>
      </c>
      <c r="AN13" s="22">
        <f>SUM('2006-2007'!P13+'2007-2008'!S13)</f>
        <v>0</v>
      </c>
      <c r="AO13" s="20">
        <f>SUM('2006-2007'!Z13+'2007-2008'!AF13)</f>
        <v>1</v>
      </c>
      <c r="AP13" s="21">
        <f>SUM('2006-2007'!AA13+'2007-2008'!AG13)</f>
        <v>0</v>
      </c>
      <c r="AQ13" s="22">
        <f>SUM('2006-2007'!AB13+'2007-2008'!AH13)</f>
        <v>1</v>
      </c>
      <c r="AR13" s="20">
        <f>SUM(+'2007-2008'!W13)</f>
        <v>0</v>
      </c>
      <c r="AS13" s="21">
        <f>SUM(+'2007-2008'!X13)</f>
        <v>0</v>
      </c>
      <c r="AT13" s="22">
        <f>SUM(+'2007-2008'!Y13)</f>
        <v>0</v>
      </c>
      <c r="AU13" s="39" t="s">
        <v>9</v>
      </c>
      <c r="AV13" s="11"/>
      <c r="AW13" s="4"/>
      <c r="AX13" s="4"/>
      <c r="AY13" s="4"/>
      <c r="AZ13" s="4"/>
      <c r="BA13" s="4"/>
      <c r="BB13" s="4"/>
    </row>
    <row r="14" spans="1:54" s="55" customFormat="1" ht="16.5" customHeight="1">
      <c r="A14" s="86"/>
      <c r="B14" s="49">
        <f aca="true" t="shared" si="4" ref="B14:G14">SUM(B12:B13)</f>
        <v>5</v>
      </c>
      <c r="C14" s="50">
        <f t="shared" si="4"/>
        <v>1</v>
      </c>
      <c r="D14" s="51">
        <f t="shared" si="4"/>
        <v>4</v>
      </c>
      <c r="E14" s="49">
        <f t="shared" si="4"/>
        <v>6</v>
      </c>
      <c r="F14" s="50">
        <f t="shared" si="4"/>
        <v>2</v>
      </c>
      <c r="G14" s="51">
        <f t="shared" si="4"/>
        <v>6</v>
      </c>
      <c r="H14" s="46"/>
      <c r="I14" s="47"/>
      <c r="J14" s="48"/>
      <c r="K14" s="49">
        <f aca="true" t="shared" si="5" ref="K14:AE14">SUM(K12:K13)</f>
        <v>3</v>
      </c>
      <c r="L14" s="50">
        <f t="shared" si="5"/>
        <v>2</v>
      </c>
      <c r="M14" s="51">
        <f t="shared" si="5"/>
        <v>7</v>
      </c>
      <c r="N14" s="49">
        <f t="shared" si="5"/>
        <v>8</v>
      </c>
      <c r="O14" s="50">
        <f t="shared" si="5"/>
        <v>0</v>
      </c>
      <c r="P14" s="51">
        <f t="shared" si="5"/>
        <v>3</v>
      </c>
      <c r="Q14" s="49">
        <f t="shared" si="5"/>
        <v>9</v>
      </c>
      <c r="R14" s="50">
        <f t="shared" si="5"/>
        <v>1</v>
      </c>
      <c r="S14" s="51">
        <f t="shared" si="5"/>
        <v>5</v>
      </c>
      <c r="T14" s="49">
        <f>SUM(T12:T13)</f>
        <v>9</v>
      </c>
      <c r="U14" s="50">
        <f>SUM(U12:U13)</f>
        <v>3</v>
      </c>
      <c r="V14" s="51">
        <f>SUM(V12:V13)</f>
        <v>6</v>
      </c>
      <c r="W14" s="49">
        <f t="shared" si="5"/>
        <v>3</v>
      </c>
      <c r="X14" s="50">
        <f t="shared" si="5"/>
        <v>3</v>
      </c>
      <c r="Y14" s="51">
        <f t="shared" si="5"/>
        <v>3</v>
      </c>
      <c r="Z14" s="49">
        <f>SUM(Z12:Z13)</f>
        <v>3</v>
      </c>
      <c r="AA14" s="50">
        <f>SUM(AA12:AA13)</f>
        <v>3</v>
      </c>
      <c r="AB14" s="51">
        <f>SUM(AB12:AB13)</f>
        <v>0</v>
      </c>
      <c r="AC14" s="49">
        <f t="shared" si="5"/>
        <v>3</v>
      </c>
      <c r="AD14" s="50">
        <f t="shared" si="5"/>
        <v>5</v>
      </c>
      <c r="AE14" s="51">
        <f t="shared" si="5"/>
        <v>2</v>
      </c>
      <c r="AF14" s="49">
        <f aca="true" t="shared" si="6" ref="AF14:AQ14">SUM(AF12:AF13)</f>
        <v>0</v>
      </c>
      <c r="AG14" s="50">
        <f t="shared" si="6"/>
        <v>2</v>
      </c>
      <c r="AH14" s="51">
        <f t="shared" si="6"/>
        <v>1</v>
      </c>
      <c r="AI14" s="49">
        <f t="shared" si="6"/>
        <v>3</v>
      </c>
      <c r="AJ14" s="50">
        <f t="shared" si="6"/>
        <v>1</v>
      </c>
      <c r="AK14" s="51">
        <f t="shared" si="6"/>
        <v>3</v>
      </c>
      <c r="AL14" s="49">
        <f t="shared" si="6"/>
        <v>4</v>
      </c>
      <c r="AM14" s="50">
        <f t="shared" si="6"/>
        <v>1</v>
      </c>
      <c r="AN14" s="51">
        <f t="shared" si="6"/>
        <v>3</v>
      </c>
      <c r="AO14" s="49">
        <f t="shared" si="6"/>
        <v>4</v>
      </c>
      <c r="AP14" s="50">
        <f t="shared" si="6"/>
        <v>1</v>
      </c>
      <c r="AQ14" s="51">
        <f t="shared" si="6"/>
        <v>3</v>
      </c>
      <c r="AR14" s="49">
        <f>SUM(AR12:AR13)</f>
        <v>0</v>
      </c>
      <c r="AS14" s="50">
        <f>SUM(AS12:AS13)</f>
        <v>2</v>
      </c>
      <c r="AT14" s="51">
        <f>SUM(AT12:AT13)</f>
        <v>0</v>
      </c>
      <c r="AU14" s="77" t="s">
        <v>10</v>
      </c>
      <c r="AV14" s="53"/>
      <c r="AW14" s="54"/>
      <c r="AX14" s="54"/>
      <c r="AY14" s="54"/>
      <c r="AZ14" s="54"/>
      <c r="BA14" s="54"/>
      <c r="BB14" s="54"/>
    </row>
    <row r="15" spans="1:54" ht="16.5" customHeight="1">
      <c r="A15" s="87"/>
      <c r="B15" s="79">
        <f>SUM(B14:D14)</f>
        <v>10</v>
      </c>
      <c r="C15" s="80"/>
      <c r="D15" s="81"/>
      <c r="E15" s="79">
        <f>SUM(E14:G14)</f>
        <v>14</v>
      </c>
      <c r="F15" s="80"/>
      <c r="G15" s="81"/>
      <c r="H15" s="30"/>
      <c r="I15" s="31"/>
      <c r="J15" s="32"/>
      <c r="K15" s="79">
        <f>SUM(K14:M14)</f>
        <v>12</v>
      </c>
      <c r="L15" s="80"/>
      <c r="M15" s="81"/>
      <c r="N15" s="79">
        <f>SUM(N14:P14)</f>
        <v>11</v>
      </c>
      <c r="O15" s="80"/>
      <c r="P15" s="81"/>
      <c r="Q15" s="79">
        <f>SUM(Q14:S14)</f>
        <v>15</v>
      </c>
      <c r="R15" s="80"/>
      <c r="S15" s="81"/>
      <c r="T15" s="79">
        <f>SUM(T14:V14)</f>
        <v>18</v>
      </c>
      <c r="U15" s="80"/>
      <c r="V15" s="81"/>
      <c r="W15" s="79">
        <f>SUM(W14:Y14)</f>
        <v>9</v>
      </c>
      <c r="X15" s="80"/>
      <c r="Y15" s="81"/>
      <c r="Z15" s="79">
        <f>SUM(Z14:AB14)</f>
        <v>6</v>
      </c>
      <c r="AA15" s="80"/>
      <c r="AB15" s="81"/>
      <c r="AC15" s="79">
        <f>SUM(AC14:AE14)</f>
        <v>10</v>
      </c>
      <c r="AD15" s="80"/>
      <c r="AE15" s="81"/>
      <c r="AF15" s="79">
        <f>SUM(AF14:AH14)</f>
        <v>3</v>
      </c>
      <c r="AG15" s="80"/>
      <c r="AH15" s="81"/>
      <c r="AI15" s="79">
        <f>SUM(AI14:AK14)</f>
        <v>7</v>
      </c>
      <c r="AJ15" s="80"/>
      <c r="AK15" s="81"/>
      <c r="AL15" s="79">
        <f>SUM(AL14:AN14)</f>
        <v>8</v>
      </c>
      <c r="AM15" s="80"/>
      <c r="AN15" s="81"/>
      <c r="AO15" s="79">
        <f>SUM(AO14:AQ14)</f>
        <v>8</v>
      </c>
      <c r="AP15" s="80"/>
      <c r="AQ15" s="81"/>
      <c r="AR15" s="79">
        <f>SUM(AR14:AT14)</f>
        <v>2</v>
      </c>
      <c r="AS15" s="80"/>
      <c r="AT15" s="81"/>
      <c r="AU15" s="40" t="s">
        <v>17</v>
      </c>
      <c r="AV15" s="12">
        <f>SUM(B15:AT15)</f>
        <v>133</v>
      </c>
      <c r="AW15" s="4"/>
      <c r="AX15" s="4"/>
      <c r="AY15" s="4"/>
      <c r="AZ15" s="4"/>
      <c r="BA15" s="4"/>
      <c r="BB15" s="4"/>
    </row>
    <row r="16" spans="1:54" ht="16.5" customHeight="1">
      <c r="A16" s="85" t="s">
        <v>7</v>
      </c>
      <c r="B16" s="17">
        <f>SUM('2004-2005'!B16+'2005-2006'!B16+'2007-2008'!B16+'2007-2008'!B20)</f>
        <v>6</v>
      </c>
      <c r="C16" s="18">
        <f>SUM('2004-2005'!C16+'2005-2006'!C16+'2007-2008'!C16+'2007-2008'!C20)</f>
        <v>0</v>
      </c>
      <c r="D16" s="19">
        <f>SUM('2004-2005'!D16+'2005-2006'!D16+'2007-2008'!D16+'2007-2008'!D20)</f>
        <v>5</v>
      </c>
      <c r="E16" s="17">
        <f>SUM('2004-2005'!E16,'2005-2006'!E16+'2007-2008'!E20)</f>
        <v>2</v>
      </c>
      <c r="F16" s="18">
        <f>SUM('2004-2005'!F16,'2005-2006'!F16+'2007-2008'!F20)</f>
        <v>4</v>
      </c>
      <c r="G16" s="19">
        <f>SUM('2004-2005'!G16,'2005-2006'!G16+'2007-2008'!G20)</f>
        <v>4</v>
      </c>
      <c r="H16" s="17">
        <f>SUM('2004-2005'!H16+'2005-2006'!H16+'2007-2008'!H20)</f>
        <v>6</v>
      </c>
      <c r="I16" s="18">
        <f>SUM('2004-2005'!I16+'2005-2006'!I16+'2007-2008'!I20)</f>
        <v>2</v>
      </c>
      <c r="J16" s="19">
        <f>SUM('2004-2005'!J16+'2005-2006'!J16+'2007-2008'!J20)</f>
        <v>2</v>
      </c>
      <c r="K16" s="23"/>
      <c r="L16" s="24"/>
      <c r="M16" s="25"/>
      <c r="N16" s="17">
        <f>SUM('2004-2005'!N16+'2005-2006'!N16)</f>
        <v>4</v>
      </c>
      <c r="O16" s="18">
        <f>SUM('2004-2005'!O16+'2005-2006'!O16)</f>
        <v>1</v>
      </c>
      <c r="P16" s="19">
        <f>SUM('2004-2005'!P16+'2005-2006'!P16)</f>
        <v>2</v>
      </c>
      <c r="Q16" s="17">
        <f>SUM('2004-2005'!Q16+'2005-2006'!Q16+'2007-2008'!T20)</f>
        <v>3</v>
      </c>
      <c r="R16" s="18">
        <f>SUM('2004-2005'!R16+'2005-2006'!R16+'2007-2008'!U20)</f>
        <v>0</v>
      </c>
      <c r="S16" s="19">
        <f>SUM('2004-2005'!S16+'2005-2006'!S16+'2007-2008'!V20)</f>
        <v>6</v>
      </c>
      <c r="T16" s="17">
        <f>SUM('2004-2005'!T16+'2005-2006'!T16+'2007-2008'!Z20)</f>
        <v>4</v>
      </c>
      <c r="U16" s="18">
        <f>SUM('2004-2005'!U16+'2005-2006'!U16+'2007-2008'!AA20)</f>
        <v>0</v>
      </c>
      <c r="V16" s="19">
        <f>SUM('2004-2005'!V16+'2005-2006'!V16+'2007-2008'!AB20)</f>
        <v>5</v>
      </c>
      <c r="W16" s="17">
        <f>SUM('2005-2006'!W16+'2007-2008'!AC20)</f>
        <v>4</v>
      </c>
      <c r="X16" s="18">
        <f>SUM('2005-2006'!X16+'2007-2008'!AD20)</f>
        <v>1</v>
      </c>
      <c r="Y16" s="19">
        <f>SUM('2005-2006'!Y16+'2007-2008'!AE20)</f>
        <v>1</v>
      </c>
      <c r="Z16" s="17">
        <f>'2005-2006'!Z16</f>
        <v>1</v>
      </c>
      <c r="AA16" s="18">
        <f>'2005-2006'!AA16</f>
        <v>0</v>
      </c>
      <c r="AB16" s="19">
        <f>'2005-2006'!AB16</f>
        <v>2</v>
      </c>
      <c r="AC16" s="17">
        <f>SUM('2005-2006'!AC16+'2007-2008'!AI20)</f>
        <v>2</v>
      </c>
      <c r="AD16" s="18">
        <f>SUM('2005-2006'!AD16+'2007-2008'!AJ20)</f>
        <v>1</v>
      </c>
      <c r="AE16" s="19">
        <f>SUM('2005-2006'!AE16+'2007-2008'!AK20)</f>
        <v>2</v>
      </c>
      <c r="AF16" s="23"/>
      <c r="AG16" s="24"/>
      <c r="AH16" s="25"/>
      <c r="AI16" s="17">
        <f>SUM('2007-2008'!K20)</f>
        <v>0</v>
      </c>
      <c r="AJ16" s="18">
        <f>SUM('2007-2008'!L20)</f>
        <v>1</v>
      </c>
      <c r="AK16" s="19">
        <f>SUM('2007-2008'!M20)</f>
        <v>2</v>
      </c>
      <c r="AL16" s="17">
        <f>SUM('2007-2008'!Q20)</f>
        <v>1</v>
      </c>
      <c r="AM16" s="18">
        <f>SUM('2007-2008'!R20)</f>
        <v>0</v>
      </c>
      <c r="AN16" s="19">
        <f>SUM('2007-2008'!S20)</f>
        <v>1</v>
      </c>
      <c r="AO16" s="17">
        <f>SUM('2007-2008'!AF20)</f>
        <v>0</v>
      </c>
      <c r="AP16" s="18">
        <f>SUM('2007-2008'!AG20)</f>
        <v>1</v>
      </c>
      <c r="AQ16" s="19">
        <f>SUM('2007-2008'!AH20)</f>
        <v>1</v>
      </c>
      <c r="AR16" s="17">
        <f>SUM('2007-2008'!W20)</f>
        <v>2</v>
      </c>
      <c r="AS16" s="18">
        <f>SUM('2007-2008'!X20)</f>
        <v>1</v>
      </c>
      <c r="AT16" s="19">
        <f>SUM('2007-2008'!Y20)</f>
        <v>0</v>
      </c>
      <c r="AU16" s="39" t="s">
        <v>8</v>
      </c>
      <c r="AV16" s="11"/>
      <c r="AW16" s="4"/>
      <c r="AX16" s="4"/>
      <c r="AY16" s="4"/>
      <c r="AZ16" s="4"/>
      <c r="BA16" s="4"/>
      <c r="BB16" s="4"/>
    </row>
    <row r="17" spans="1:54" ht="16.5" customHeight="1">
      <c r="A17" s="86"/>
      <c r="B17" s="20">
        <f>SUM('2004-2005'!B17+'2005-2006'!B17+'2007-2008'!B17+'2007-2008'!B21)</f>
        <v>3</v>
      </c>
      <c r="C17" s="21">
        <f>SUM('2004-2005'!C17+'2005-2006'!C17+'2007-2008'!C17+'2007-2008'!C21)</f>
        <v>0</v>
      </c>
      <c r="D17" s="22">
        <f>SUM('2004-2005'!D17+'2005-2006'!D17+'2007-2008'!D17+'2007-2008'!D21)</f>
        <v>0</v>
      </c>
      <c r="E17" s="20">
        <f>SUM('2004-2005'!E17,'2005-2006'!E17+'2007-2008'!E21)</f>
        <v>1</v>
      </c>
      <c r="F17" s="21">
        <f>SUM('2004-2005'!F17,'2005-2006'!F17+'2007-2008'!F21)</f>
        <v>0</v>
      </c>
      <c r="G17" s="22">
        <f>SUM('2004-2005'!G17,'2005-2006'!G17+'2007-2008'!G21)</f>
        <v>0</v>
      </c>
      <c r="H17" s="20">
        <f>SUM('2004-2005'!H17+'2005-2006'!H17+'2007-2008'!H21)</f>
        <v>1</v>
      </c>
      <c r="I17" s="21">
        <f>SUM('2004-2005'!I17+'2005-2006'!I17+'2007-2008'!I21)</f>
        <v>0</v>
      </c>
      <c r="J17" s="22">
        <f>SUM('2004-2005'!J17+'2005-2006'!J17+'2007-2008'!J21)</f>
        <v>1</v>
      </c>
      <c r="K17" s="26"/>
      <c r="L17" s="27"/>
      <c r="M17" s="28"/>
      <c r="N17" s="20">
        <f>SUM('2004-2005'!N17+'2005-2006'!N17)</f>
        <v>0</v>
      </c>
      <c r="O17" s="21">
        <f>SUM('2004-2005'!O17+'2005-2006'!O17)</f>
        <v>0</v>
      </c>
      <c r="P17" s="22">
        <f>SUM('2004-2005'!P17+'2005-2006'!P17)</f>
        <v>0</v>
      </c>
      <c r="Q17" s="20">
        <f>SUM('2004-2005'!Q17+'2005-2006'!Q17+'2007-2008'!T21)</f>
        <v>0</v>
      </c>
      <c r="R17" s="21">
        <f>SUM('2004-2005'!R17+'2005-2006'!R17+'2007-2008'!U21)</f>
        <v>0</v>
      </c>
      <c r="S17" s="22">
        <f>SUM('2004-2005'!S17+'2005-2006'!S17+'2007-2008'!V21)</f>
        <v>1</v>
      </c>
      <c r="T17" s="20">
        <f>SUM('2004-2005'!T17+'2005-2006'!T17+'2007-2008'!Z21)</f>
        <v>0</v>
      </c>
      <c r="U17" s="21">
        <f>SUM('2004-2005'!U17+'2005-2006'!U17+'2007-2008'!AA21)</f>
        <v>2</v>
      </c>
      <c r="V17" s="22">
        <f>SUM('2004-2005'!V17+'2005-2006'!V17+'2007-2008'!AB21)</f>
        <v>1</v>
      </c>
      <c r="W17" s="20">
        <f>SUM('2005-2006'!W17+'2007-2008'!AC21)</f>
        <v>1</v>
      </c>
      <c r="X17" s="21">
        <f>SUM('2005-2006'!X17+'2007-2008'!AD21)</f>
        <v>1</v>
      </c>
      <c r="Y17" s="22">
        <f>SUM('2005-2006'!Y17+'2007-2008'!AE21)</f>
        <v>2</v>
      </c>
      <c r="Z17" s="20">
        <f>'2005-2006'!Z17</f>
        <v>1</v>
      </c>
      <c r="AA17" s="21">
        <f>'2005-2006'!AA17</f>
        <v>0</v>
      </c>
      <c r="AB17" s="22">
        <f>'2005-2006'!AB17</f>
        <v>0</v>
      </c>
      <c r="AC17" s="20">
        <f>SUM('2005-2006'!AC17+'2007-2008'!AI21)</f>
        <v>0</v>
      </c>
      <c r="AD17" s="21">
        <f>SUM('2005-2006'!AD17+'2007-2008'!AJ21)</f>
        <v>0</v>
      </c>
      <c r="AE17" s="22">
        <f>SUM('2005-2006'!AE17+'2007-2008'!AK21)</f>
        <v>0</v>
      </c>
      <c r="AF17" s="26"/>
      <c r="AG17" s="27"/>
      <c r="AH17" s="28"/>
      <c r="AI17" s="20">
        <f>SUM('2007-2008'!K21)</f>
        <v>0</v>
      </c>
      <c r="AJ17" s="21">
        <f>SUM('2007-2008'!L21)</f>
        <v>0</v>
      </c>
      <c r="AK17" s="22">
        <f>SUM('2007-2008'!M21)</f>
        <v>0</v>
      </c>
      <c r="AL17" s="20">
        <f>SUM('2007-2008'!Q21)</f>
        <v>0</v>
      </c>
      <c r="AM17" s="21">
        <f>SUM('2007-2008'!R21)</f>
        <v>0</v>
      </c>
      <c r="AN17" s="22">
        <f>SUM('2007-2008'!S21)</f>
        <v>0</v>
      </c>
      <c r="AO17" s="20">
        <f>SUM('2007-2008'!AF21)</f>
        <v>0</v>
      </c>
      <c r="AP17" s="21">
        <f>SUM('2007-2008'!AG21)</f>
        <v>0</v>
      </c>
      <c r="AQ17" s="22">
        <f>SUM('2007-2008'!AH21)</f>
        <v>0</v>
      </c>
      <c r="AR17" s="20">
        <f>SUM('2007-2008'!W21)</f>
        <v>0</v>
      </c>
      <c r="AS17" s="21">
        <f>SUM('2007-2008'!X21)</f>
        <v>0</v>
      </c>
      <c r="AT17" s="22">
        <f>SUM('2007-2008'!Y21)</f>
        <v>0</v>
      </c>
      <c r="AU17" s="39" t="s">
        <v>9</v>
      </c>
      <c r="AV17" s="11"/>
      <c r="AW17" s="4"/>
      <c r="AX17" s="4"/>
      <c r="AY17" s="4"/>
      <c r="AZ17" s="4"/>
      <c r="BA17" s="4"/>
      <c r="BB17" s="4"/>
    </row>
    <row r="18" spans="1:54" s="55" customFormat="1" ht="16.5" customHeight="1">
      <c r="A18" s="86"/>
      <c r="B18" s="49">
        <f aca="true" t="shared" si="7" ref="B18:J18">SUM(B16:B17)</f>
        <v>9</v>
      </c>
      <c r="C18" s="50">
        <f t="shared" si="7"/>
        <v>0</v>
      </c>
      <c r="D18" s="51">
        <f t="shared" si="7"/>
        <v>5</v>
      </c>
      <c r="E18" s="49">
        <f t="shared" si="7"/>
        <v>3</v>
      </c>
      <c r="F18" s="50">
        <f t="shared" si="7"/>
        <v>4</v>
      </c>
      <c r="G18" s="51">
        <f t="shared" si="7"/>
        <v>4</v>
      </c>
      <c r="H18" s="49">
        <f t="shared" si="7"/>
        <v>7</v>
      </c>
      <c r="I18" s="50">
        <f t="shared" si="7"/>
        <v>2</v>
      </c>
      <c r="J18" s="51">
        <f t="shared" si="7"/>
        <v>3</v>
      </c>
      <c r="K18" s="46"/>
      <c r="L18" s="47"/>
      <c r="M18" s="48"/>
      <c r="N18" s="49">
        <f aca="true" t="shared" si="8" ref="N18:AE18">SUM(N16:N17)</f>
        <v>4</v>
      </c>
      <c r="O18" s="50">
        <f t="shared" si="8"/>
        <v>1</v>
      </c>
      <c r="P18" s="51">
        <f t="shared" si="8"/>
        <v>2</v>
      </c>
      <c r="Q18" s="49">
        <f t="shared" si="8"/>
        <v>3</v>
      </c>
      <c r="R18" s="50">
        <f t="shared" si="8"/>
        <v>0</v>
      </c>
      <c r="S18" s="51">
        <f t="shared" si="8"/>
        <v>7</v>
      </c>
      <c r="T18" s="49">
        <f>SUM(T16:T17)</f>
        <v>4</v>
      </c>
      <c r="U18" s="50">
        <f>SUM(U16:U17)</f>
        <v>2</v>
      </c>
      <c r="V18" s="51">
        <f>SUM(V16:V17)</f>
        <v>6</v>
      </c>
      <c r="W18" s="49">
        <f t="shared" si="8"/>
        <v>5</v>
      </c>
      <c r="X18" s="50">
        <f t="shared" si="8"/>
        <v>2</v>
      </c>
      <c r="Y18" s="51">
        <f t="shared" si="8"/>
        <v>3</v>
      </c>
      <c r="Z18" s="49">
        <f>SUM(Z16:Z17)</f>
        <v>2</v>
      </c>
      <c r="AA18" s="50">
        <f>SUM(AA16:AA17)</f>
        <v>0</v>
      </c>
      <c r="AB18" s="51">
        <f>SUM(AB16:AB17)</f>
        <v>2</v>
      </c>
      <c r="AC18" s="49">
        <f t="shared" si="8"/>
        <v>2</v>
      </c>
      <c r="AD18" s="50">
        <f t="shared" si="8"/>
        <v>1</v>
      </c>
      <c r="AE18" s="51">
        <f t="shared" si="8"/>
        <v>2</v>
      </c>
      <c r="AF18" s="46"/>
      <c r="AG18" s="47"/>
      <c r="AH18" s="48"/>
      <c r="AI18" s="49">
        <f aca="true" t="shared" si="9" ref="AI18:AQ18">SUM(AI16:AI17)</f>
        <v>0</v>
      </c>
      <c r="AJ18" s="50">
        <f t="shared" si="9"/>
        <v>1</v>
      </c>
      <c r="AK18" s="51">
        <f t="shared" si="9"/>
        <v>2</v>
      </c>
      <c r="AL18" s="49">
        <f t="shared" si="9"/>
        <v>1</v>
      </c>
      <c r="AM18" s="50">
        <f t="shared" si="9"/>
        <v>0</v>
      </c>
      <c r="AN18" s="51">
        <f t="shared" si="9"/>
        <v>1</v>
      </c>
      <c r="AO18" s="49">
        <f t="shared" si="9"/>
        <v>0</v>
      </c>
      <c r="AP18" s="50">
        <f t="shared" si="9"/>
        <v>1</v>
      </c>
      <c r="AQ18" s="51">
        <f t="shared" si="9"/>
        <v>1</v>
      </c>
      <c r="AR18" s="49">
        <f>SUM(AR16:AR17)</f>
        <v>2</v>
      </c>
      <c r="AS18" s="50">
        <f>SUM(AS16:AS17)</f>
        <v>1</v>
      </c>
      <c r="AT18" s="51">
        <f>SUM(AT16:AT17)</f>
        <v>0</v>
      </c>
      <c r="AU18" s="77" t="s">
        <v>10</v>
      </c>
      <c r="AV18" s="53"/>
      <c r="AW18" s="54"/>
      <c r="AX18" s="54"/>
      <c r="AY18" s="54"/>
      <c r="AZ18" s="54"/>
      <c r="BA18" s="54"/>
      <c r="BB18" s="54"/>
    </row>
    <row r="19" spans="1:54" ht="16.5" customHeight="1">
      <c r="A19" s="87"/>
      <c r="B19" s="79">
        <f>SUM(B18:D18)</f>
        <v>14</v>
      </c>
      <c r="C19" s="80"/>
      <c r="D19" s="81"/>
      <c r="E19" s="79">
        <f>SUM(E18:G18)</f>
        <v>11</v>
      </c>
      <c r="F19" s="80"/>
      <c r="G19" s="81"/>
      <c r="H19" s="79">
        <f>SUM(H18:J18)</f>
        <v>12</v>
      </c>
      <c r="I19" s="80"/>
      <c r="J19" s="81"/>
      <c r="K19" s="30"/>
      <c r="L19" s="31"/>
      <c r="M19" s="32"/>
      <c r="N19" s="79">
        <f>SUM(N18:P18)</f>
        <v>7</v>
      </c>
      <c r="O19" s="80"/>
      <c r="P19" s="81"/>
      <c r="Q19" s="79">
        <f>SUM(Q18:S18)</f>
        <v>10</v>
      </c>
      <c r="R19" s="80"/>
      <c r="S19" s="81"/>
      <c r="T19" s="79">
        <f>SUM(T18:V18)</f>
        <v>12</v>
      </c>
      <c r="U19" s="80"/>
      <c r="V19" s="81"/>
      <c r="W19" s="79">
        <f>SUM(W18:Y18)</f>
        <v>10</v>
      </c>
      <c r="X19" s="80"/>
      <c r="Y19" s="81"/>
      <c r="Z19" s="79">
        <f>SUM(Z18:AB18)</f>
        <v>4</v>
      </c>
      <c r="AA19" s="80"/>
      <c r="AB19" s="81"/>
      <c r="AC19" s="79">
        <f>SUM(AC18:AE18)</f>
        <v>5</v>
      </c>
      <c r="AD19" s="80"/>
      <c r="AE19" s="81"/>
      <c r="AF19" s="30"/>
      <c r="AG19" s="31"/>
      <c r="AH19" s="32"/>
      <c r="AI19" s="79">
        <f>SUM(AI18:AK18)</f>
        <v>3</v>
      </c>
      <c r="AJ19" s="80"/>
      <c r="AK19" s="81"/>
      <c r="AL19" s="79">
        <f>SUM(AL18:AN18)</f>
        <v>2</v>
      </c>
      <c r="AM19" s="80"/>
      <c r="AN19" s="81"/>
      <c r="AO19" s="79">
        <f>SUM(AO18:AQ18)</f>
        <v>2</v>
      </c>
      <c r="AP19" s="80"/>
      <c r="AQ19" s="81"/>
      <c r="AR19" s="79">
        <f>SUM(AR18:AT18)</f>
        <v>3</v>
      </c>
      <c r="AS19" s="80"/>
      <c r="AT19" s="81"/>
      <c r="AU19" s="40" t="s">
        <v>17</v>
      </c>
      <c r="AV19" s="12">
        <f>SUM(B19:AT19)</f>
        <v>95</v>
      </c>
      <c r="AW19" s="4"/>
      <c r="AX19" s="4"/>
      <c r="AY19" s="4"/>
      <c r="AZ19" s="4"/>
      <c r="BA19" s="4"/>
      <c r="BB19" s="4"/>
    </row>
    <row r="20" spans="1:54" ht="16.5" customHeight="1">
      <c r="A20" s="85" t="s">
        <v>5</v>
      </c>
      <c r="B20" s="17">
        <f>'2004-2005'!B20+'2005-2006'!B20</f>
        <v>1</v>
      </c>
      <c r="C20" s="18">
        <f>'2004-2005'!C20+'2005-2006'!C20</f>
        <v>1</v>
      </c>
      <c r="D20" s="19">
        <f>'2004-2005'!D20+'2005-2006'!D20</f>
        <v>5</v>
      </c>
      <c r="E20" s="17">
        <f>SUM('2004-2005'!E20,'2005-2006'!E20)</f>
        <v>1</v>
      </c>
      <c r="F20" s="18">
        <f>SUM('2004-2005'!F20,'2005-2006'!F20)</f>
        <v>0</v>
      </c>
      <c r="G20" s="19">
        <f>SUM('2004-2005'!G20,'2005-2006'!G20)</f>
        <v>6</v>
      </c>
      <c r="H20" s="17">
        <f>SUM('2004-2005'!H20+'2005-2006'!H20)</f>
        <v>2</v>
      </c>
      <c r="I20" s="18">
        <f>SUM('2004-2005'!I20+'2005-2006'!I20)</f>
        <v>0</v>
      </c>
      <c r="J20" s="19">
        <f>SUM('2004-2005'!J20+'2005-2006'!J20)</f>
        <v>6</v>
      </c>
      <c r="K20" s="17">
        <f>SUM('2004-2005'!K20+'2005-2006'!K20)</f>
        <v>2</v>
      </c>
      <c r="L20" s="18">
        <f>SUM('2004-2005'!L20+'2005-2006'!L20)</f>
        <v>1</v>
      </c>
      <c r="M20" s="19">
        <f>SUM('2004-2005'!M20+'2005-2006'!M20)</f>
        <v>4</v>
      </c>
      <c r="N20" s="23"/>
      <c r="O20" s="24"/>
      <c r="P20" s="25"/>
      <c r="Q20" s="17">
        <f>SUM('2004-2005'!Q20+'2005-2006'!Q20)</f>
        <v>5</v>
      </c>
      <c r="R20" s="18">
        <f>SUM('2004-2005'!R20+'2005-2006'!R20)</f>
        <v>0</v>
      </c>
      <c r="S20" s="19">
        <f>SUM('2004-2005'!S20+'2005-2006'!S20)</f>
        <v>2</v>
      </c>
      <c r="T20" s="17">
        <f>SUM('2004-2005'!T20+'2005-2006'!T20)</f>
        <v>2</v>
      </c>
      <c r="U20" s="18">
        <f>SUM('2004-2005'!U20+'2005-2006'!U20)</f>
        <v>2</v>
      </c>
      <c r="V20" s="19">
        <f>SUM('2004-2005'!V20+'2005-2006'!V20)</f>
        <v>3</v>
      </c>
      <c r="W20" s="17">
        <f>'2005-2006'!W20</f>
        <v>1</v>
      </c>
      <c r="X20" s="18">
        <f>'2005-2006'!X20</f>
        <v>1</v>
      </c>
      <c r="Y20" s="19">
        <f>'2005-2006'!Y20</f>
        <v>1</v>
      </c>
      <c r="Z20" s="17">
        <f>'2005-2006'!Z20</f>
        <v>1</v>
      </c>
      <c r="AA20" s="18">
        <f>'2005-2006'!AA20</f>
        <v>0</v>
      </c>
      <c r="AB20" s="19">
        <f>'2005-2006'!AB20</f>
        <v>2</v>
      </c>
      <c r="AC20" s="17">
        <f>'2005-2006'!AC20</f>
        <v>0</v>
      </c>
      <c r="AD20" s="18">
        <f>'2005-2006'!AD20</f>
        <v>0</v>
      </c>
      <c r="AE20" s="19">
        <f>'2005-2006'!AE20</f>
        <v>3</v>
      </c>
      <c r="AF20" s="17">
        <v>0</v>
      </c>
      <c r="AG20" s="18">
        <v>0</v>
      </c>
      <c r="AH20" s="19">
        <v>0</v>
      </c>
      <c r="AI20" s="17">
        <v>0</v>
      </c>
      <c r="AJ20" s="18">
        <v>0</v>
      </c>
      <c r="AK20" s="19">
        <v>0</v>
      </c>
      <c r="AL20" s="17">
        <v>0</v>
      </c>
      <c r="AM20" s="18">
        <v>0</v>
      </c>
      <c r="AN20" s="19">
        <v>0</v>
      </c>
      <c r="AO20" s="17">
        <v>0</v>
      </c>
      <c r="AP20" s="18">
        <v>0</v>
      </c>
      <c r="AQ20" s="19">
        <v>0</v>
      </c>
      <c r="AR20" s="17">
        <v>0</v>
      </c>
      <c r="AS20" s="18">
        <v>0</v>
      </c>
      <c r="AT20" s="19">
        <v>0</v>
      </c>
      <c r="AU20" s="39" t="s">
        <v>8</v>
      </c>
      <c r="AV20" s="11"/>
      <c r="AW20" s="4"/>
      <c r="AX20" s="4"/>
      <c r="AY20" s="4"/>
      <c r="AZ20" s="4"/>
      <c r="BA20" s="4"/>
      <c r="BB20" s="4"/>
    </row>
    <row r="21" spans="1:54" ht="16.5" customHeight="1">
      <c r="A21" s="86"/>
      <c r="B21" s="20">
        <f>'2004-2005'!B21+'2005-2006'!B21</f>
        <v>0</v>
      </c>
      <c r="C21" s="21">
        <f>'2004-2005'!C21+'2005-2006'!C21</f>
        <v>0</v>
      </c>
      <c r="D21" s="22">
        <f>'2004-2005'!D21+'2005-2006'!D21</f>
        <v>0</v>
      </c>
      <c r="E21" s="43">
        <f>SUM('2004-2005'!E21,'2005-2006'!E21)</f>
        <v>0</v>
      </c>
      <c r="F21" s="44">
        <f>SUM('2004-2005'!F21,'2005-2006'!F21)</f>
        <v>0</v>
      </c>
      <c r="G21" s="45">
        <f>SUM('2004-2005'!G21,'2005-2006'!G21)</f>
        <v>1</v>
      </c>
      <c r="H21" s="20">
        <f>SUM('2004-2005'!H21+'2005-2006'!H21)</f>
        <v>1</v>
      </c>
      <c r="I21" s="21">
        <f>SUM('2004-2005'!I21+'2005-2006'!I21)</f>
        <v>0</v>
      </c>
      <c r="J21" s="22">
        <f>SUM('2004-2005'!J21+'2005-2006'!J21)</f>
        <v>2</v>
      </c>
      <c r="K21" s="20">
        <f>SUM('2004-2005'!K21+'2005-2006'!K21)</f>
        <v>0</v>
      </c>
      <c r="L21" s="21">
        <f>SUM('2004-2005'!L21+'2005-2006'!L21)</f>
        <v>0</v>
      </c>
      <c r="M21" s="22">
        <f>SUM('2004-2005'!M21+'2005-2006'!M21)</f>
        <v>0</v>
      </c>
      <c r="N21" s="26"/>
      <c r="O21" s="27"/>
      <c r="P21" s="28"/>
      <c r="Q21" s="20">
        <f>SUM('2004-2005'!Q21+'2005-2006'!Q21)</f>
        <v>1</v>
      </c>
      <c r="R21" s="21">
        <f>SUM('2004-2005'!R21+'2005-2006'!R21)</f>
        <v>0</v>
      </c>
      <c r="S21" s="22">
        <f>SUM('2004-2005'!S21+'2005-2006'!S21)</f>
        <v>0</v>
      </c>
      <c r="T21" s="20">
        <f>SUM('2004-2005'!T21+'2005-2006'!T21)</f>
        <v>0</v>
      </c>
      <c r="U21" s="21">
        <f>SUM('2004-2005'!U21+'2005-2006'!U21)</f>
        <v>0</v>
      </c>
      <c r="V21" s="22">
        <f>SUM('2004-2005'!V21+'2005-2006'!V21)</f>
        <v>1</v>
      </c>
      <c r="W21" s="20">
        <f>'2005-2006'!W21</f>
        <v>0</v>
      </c>
      <c r="X21" s="21">
        <f>'2005-2006'!X21</f>
        <v>0</v>
      </c>
      <c r="Y21" s="22">
        <f>'2005-2006'!Y21</f>
        <v>0</v>
      </c>
      <c r="Z21" s="20">
        <f>'2005-2006'!Z21</f>
        <v>0</v>
      </c>
      <c r="AA21" s="21">
        <f>'2005-2006'!AA21</f>
        <v>0</v>
      </c>
      <c r="AB21" s="22">
        <f>'2005-2006'!AB21</f>
        <v>0</v>
      </c>
      <c r="AC21" s="20">
        <f>'2005-2006'!AC21</f>
        <v>0</v>
      </c>
      <c r="AD21" s="21">
        <f>'2005-2006'!AD21</f>
        <v>0</v>
      </c>
      <c r="AE21" s="22">
        <f>'2005-2006'!AE21</f>
        <v>1</v>
      </c>
      <c r="AF21" s="20">
        <v>0</v>
      </c>
      <c r="AG21" s="21">
        <v>0</v>
      </c>
      <c r="AH21" s="22">
        <v>0</v>
      </c>
      <c r="AI21" s="20">
        <v>0</v>
      </c>
      <c r="AJ21" s="21">
        <v>0</v>
      </c>
      <c r="AK21" s="22">
        <v>0</v>
      </c>
      <c r="AL21" s="20">
        <v>0</v>
      </c>
      <c r="AM21" s="21">
        <v>0</v>
      </c>
      <c r="AN21" s="22">
        <v>0</v>
      </c>
      <c r="AO21" s="20">
        <v>0</v>
      </c>
      <c r="AP21" s="21">
        <v>0</v>
      </c>
      <c r="AQ21" s="22">
        <v>0</v>
      </c>
      <c r="AR21" s="20">
        <v>0</v>
      </c>
      <c r="AS21" s="21">
        <v>0</v>
      </c>
      <c r="AT21" s="22">
        <v>0</v>
      </c>
      <c r="AU21" s="39" t="s">
        <v>9</v>
      </c>
      <c r="AV21" s="11"/>
      <c r="AW21" s="4"/>
      <c r="AX21" s="4"/>
      <c r="AY21" s="4"/>
      <c r="AZ21" s="4"/>
      <c r="BA21" s="4"/>
      <c r="BB21" s="4"/>
    </row>
    <row r="22" spans="1:54" s="55" customFormat="1" ht="16.5" customHeight="1">
      <c r="A22" s="86"/>
      <c r="B22" s="49">
        <f aca="true" t="shared" si="10" ref="B22:M22">SUM(B20:B21)</f>
        <v>1</v>
      </c>
      <c r="C22" s="50">
        <f t="shared" si="10"/>
        <v>1</v>
      </c>
      <c r="D22" s="51">
        <f t="shared" si="10"/>
        <v>5</v>
      </c>
      <c r="E22" s="49">
        <f t="shared" si="10"/>
        <v>1</v>
      </c>
      <c r="F22" s="50">
        <f t="shared" si="10"/>
        <v>0</v>
      </c>
      <c r="G22" s="51">
        <f t="shared" si="10"/>
        <v>7</v>
      </c>
      <c r="H22" s="49">
        <f t="shared" si="10"/>
        <v>3</v>
      </c>
      <c r="I22" s="50">
        <f t="shared" si="10"/>
        <v>0</v>
      </c>
      <c r="J22" s="51">
        <f t="shared" si="10"/>
        <v>8</v>
      </c>
      <c r="K22" s="49">
        <f t="shared" si="10"/>
        <v>2</v>
      </c>
      <c r="L22" s="50">
        <f t="shared" si="10"/>
        <v>1</v>
      </c>
      <c r="M22" s="51">
        <f t="shared" si="10"/>
        <v>4</v>
      </c>
      <c r="N22" s="46"/>
      <c r="O22" s="47"/>
      <c r="P22" s="48"/>
      <c r="Q22" s="49">
        <f aca="true" t="shared" si="11" ref="Q22:AE22">SUM(Q20:Q21)</f>
        <v>6</v>
      </c>
      <c r="R22" s="50">
        <f t="shared" si="11"/>
        <v>0</v>
      </c>
      <c r="S22" s="51">
        <f t="shared" si="11"/>
        <v>2</v>
      </c>
      <c r="T22" s="49">
        <f>SUM(T20:T21)</f>
        <v>2</v>
      </c>
      <c r="U22" s="50">
        <f>SUM(U20:U21)</f>
        <v>2</v>
      </c>
      <c r="V22" s="51">
        <f>SUM(V20:V21)</f>
        <v>4</v>
      </c>
      <c r="W22" s="49">
        <f t="shared" si="11"/>
        <v>1</v>
      </c>
      <c r="X22" s="50">
        <f t="shared" si="11"/>
        <v>1</v>
      </c>
      <c r="Y22" s="51">
        <f t="shared" si="11"/>
        <v>1</v>
      </c>
      <c r="Z22" s="49">
        <f>SUM(Z20:Z21)</f>
        <v>1</v>
      </c>
      <c r="AA22" s="50">
        <f>SUM(AA20:AA21)</f>
        <v>0</v>
      </c>
      <c r="AB22" s="51">
        <f>SUM(AB20:AB21)</f>
        <v>2</v>
      </c>
      <c r="AC22" s="49">
        <f t="shared" si="11"/>
        <v>0</v>
      </c>
      <c r="AD22" s="50">
        <f t="shared" si="11"/>
        <v>0</v>
      </c>
      <c r="AE22" s="51">
        <f t="shared" si="11"/>
        <v>4</v>
      </c>
      <c r="AF22" s="49">
        <f aca="true" t="shared" si="12" ref="AF22:AQ22">SUM(AF20:AF21)</f>
        <v>0</v>
      </c>
      <c r="AG22" s="50">
        <f t="shared" si="12"/>
        <v>0</v>
      </c>
      <c r="AH22" s="51">
        <f t="shared" si="12"/>
        <v>0</v>
      </c>
      <c r="AI22" s="49">
        <f t="shared" si="12"/>
        <v>0</v>
      </c>
      <c r="AJ22" s="50">
        <f t="shared" si="12"/>
        <v>0</v>
      </c>
      <c r="AK22" s="51">
        <f t="shared" si="12"/>
        <v>0</v>
      </c>
      <c r="AL22" s="49">
        <f t="shared" si="12"/>
        <v>0</v>
      </c>
      <c r="AM22" s="50">
        <f t="shared" si="12"/>
        <v>0</v>
      </c>
      <c r="AN22" s="51">
        <f t="shared" si="12"/>
        <v>0</v>
      </c>
      <c r="AO22" s="49">
        <f t="shared" si="12"/>
        <v>0</v>
      </c>
      <c r="AP22" s="50">
        <f t="shared" si="12"/>
        <v>0</v>
      </c>
      <c r="AQ22" s="51">
        <f t="shared" si="12"/>
        <v>0</v>
      </c>
      <c r="AR22" s="49">
        <f>SUM(AR20:AR21)</f>
        <v>0</v>
      </c>
      <c r="AS22" s="50">
        <f>SUM(AS20:AS21)</f>
        <v>0</v>
      </c>
      <c r="AT22" s="51">
        <f>SUM(AT20:AT21)</f>
        <v>0</v>
      </c>
      <c r="AU22" s="77" t="s">
        <v>10</v>
      </c>
      <c r="AV22" s="53"/>
      <c r="AW22" s="54"/>
      <c r="AX22" s="54"/>
      <c r="AY22" s="54"/>
      <c r="AZ22" s="54"/>
      <c r="BA22" s="54"/>
      <c r="BB22" s="54"/>
    </row>
    <row r="23" spans="1:54" ht="16.5" customHeight="1">
      <c r="A23" s="87"/>
      <c r="B23" s="79">
        <f>SUM(B22:D22)</f>
        <v>7</v>
      </c>
      <c r="C23" s="80"/>
      <c r="D23" s="81"/>
      <c r="E23" s="79">
        <f>SUM(E22:G22)</f>
        <v>8</v>
      </c>
      <c r="F23" s="80"/>
      <c r="G23" s="81"/>
      <c r="H23" s="79">
        <f>SUM(H22:J22)</f>
        <v>11</v>
      </c>
      <c r="I23" s="80"/>
      <c r="J23" s="81"/>
      <c r="K23" s="79">
        <f>SUM(K22:M22)</f>
        <v>7</v>
      </c>
      <c r="L23" s="80"/>
      <c r="M23" s="81"/>
      <c r="N23" s="30"/>
      <c r="O23" s="31"/>
      <c r="P23" s="32"/>
      <c r="Q23" s="79">
        <f>SUM(Q22:S22)</f>
        <v>8</v>
      </c>
      <c r="R23" s="80"/>
      <c r="S23" s="81"/>
      <c r="T23" s="79">
        <f>SUM(T22:V22)</f>
        <v>8</v>
      </c>
      <c r="U23" s="80"/>
      <c r="V23" s="81"/>
      <c r="W23" s="79">
        <f>SUM(W22:Y22)</f>
        <v>3</v>
      </c>
      <c r="X23" s="80"/>
      <c r="Y23" s="81"/>
      <c r="Z23" s="79">
        <f>SUM(Z22:AB22)</f>
        <v>3</v>
      </c>
      <c r="AA23" s="80"/>
      <c r="AB23" s="81"/>
      <c r="AC23" s="79">
        <f>SUM(AC22:AE22)</f>
        <v>4</v>
      </c>
      <c r="AD23" s="80"/>
      <c r="AE23" s="81"/>
      <c r="AF23" s="79">
        <f>SUM(AF22:AH22)</f>
        <v>0</v>
      </c>
      <c r="AG23" s="80"/>
      <c r="AH23" s="81"/>
      <c r="AI23" s="79">
        <f>SUM(AI22:AK22)</f>
        <v>0</v>
      </c>
      <c r="AJ23" s="80"/>
      <c r="AK23" s="81"/>
      <c r="AL23" s="79">
        <f>SUM(AL22:AN22)</f>
        <v>0</v>
      </c>
      <c r="AM23" s="80"/>
      <c r="AN23" s="81"/>
      <c r="AO23" s="79">
        <f>SUM(AO22:AQ22)</f>
        <v>0</v>
      </c>
      <c r="AP23" s="80"/>
      <c r="AQ23" s="81"/>
      <c r="AR23" s="79">
        <f>SUM(AR22:AT22)</f>
        <v>0</v>
      </c>
      <c r="AS23" s="80"/>
      <c r="AT23" s="81"/>
      <c r="AU23" s="40" t="s">
        <v>17</v>
      </c>
      <c r="AV23" s="12">
        <f>SUM(B23:AT23)</f>
        <v>59</v>
      </c>
      <c r="AW23" s="4"/>
      <c r="AX23" s="4"/>
      <c r="AY23" s="4"/>
      <c r="AZ23" s="4"/>
      <c r="BA23" s="4"/>
      <c r="BB23" s="4"/>
    </row>
    <row r="24" spans="1:54" ht="16.5" customHeight="1">
      <c r="A24" s="85" t="s">
        <v>1</v>
      </c>
      <c r="B24" s="17">
        <f>SUM('2004-2005'!B24+'2005-2006'!B24+'2007-2008'!B28)</f>
        <v>2</v>
      </c>
      <c r="C24" s="18">
        <f>SUM('2004-2005'!C24+'2005-2006'!C24+'2007-2008'!C28)</f>
        <v>1</v>
      </c>
      <c r="D24" s="19">
        <f>SUM('2004-2005'!D24+'2005-2006'!D24+'2007-2008'!D28)</f>
        <v>6</v>
      </c>
      <c r="E24" s="17">
        <f>SUM('2004-2005'!E24+'2005-2006'!E24+'2006-2007'!E24+'2007-2008'!E28)</f>
        <v>5</v>
      </c>
      <c r="F24" s="18">
        <f>SUM('2004-2005'!F24+'2005-2006'!F24+'2006-2007'!F24+'2007-2008'!F28)</f>
        <v>2</v>
      </c>
      <c r="G24" s="19">
        <f>SUM('2004-2005'!G24+'2005-2006'!G24+'2006-2007'!G24+'2007-2008'!G28)</f>
        <v>5</v>
      </c>
      <c r="H24" s="17">
        <f>SUM('2004-2005'!H24+'2005-2006'!H24+'2006-2007'!H24+'2007-2008'!H28)</f>
        <v>4</v>
      </c>
      <c r="I24" s="18">
        <f>SUM('2004-2005'!I24+'2005-2006'!I24+'2006-2007'!I24+'2007-2008'!I28)</f>
        <v>1</v>
      </c>
      <c r="J24" s="19">
        <f>SUM('2004-2005'!J24+'2005-2006'!J24+'2006-2007'!J24+'2007-2008'!J28)</f>
        <v>8</v>
      </c>
      <c r="K24" s="17">
        <f>SUM('2004-2005'!K24+'2005-2006'!K24+'2007-2008'!N28)</f>
        <v>6</v>
      </c>
      <c r="L24" s="18">
        <f>SUM('2004-2005'!L24+'2005-2006'!L24+'2007-2008'!O28)</f>
        <v>0</v>
      </c>
      <c r="M24" s="19">
        <f>SUM('2004-2005'!M24+'2005-2006'!M24+'2007-2008'!P28)</f>
        <v>3</v>
      </c>
      <c r="N24" s="17">
        <f>SUM('2004-2005'!N24+'2005-2006'!N24)</f>
        <v>2</v>
      </c>
      <c r="O24" s="18">
        <f>SUM('2004-2005'!O24+'2005-2006'!O24)</f>
        <v>0</v>
      </c>
      <c r="P24" s="19">
        <f>SUM('2004-2005'!P24+'2005-2006'!P24)</f>
        <v>5</v>
      </c>
      <c r="Q24" s="23"/>
      <c r="R24" s="24"/>
      <c r="S24" s="25"/>
      <c r="T24" s="17">
        <f>SUM('2004-2005'!T24+'2005-2006'!T24+'2006-2007'!T24+'2007-2008'!Z28)</f>
        <v>3</v>
      </c>
      <c r="U24" s="18">
        <f>SUM('2004-2005'!U24+'2005-2006'!U24+'2006-2007'!U24+'2007-2008'!AA28)</f>
        <v>3</v>
      </c>
      <c r="V24" s="19">
        <f>SUM('2004-2005'!V24+'2005-2006'!V24+'2006-2007'!V24+'2007-2008'!AB28)</f>
        <v>7</v>
      </c>
      <c r="W24" s="17">
        <f>SUM('2005-2006'!W24+'2006-2007'!W24+'2007-2008'!AC28)</f>
        <v>3</v>
      </c>
      <c r="X24" s="18">
        <f>SUM('2005-2006'!X24+'2006-2007'!X24+'2007-2008'!AD28)</f>
        <v>2</v>
      </c>
      <c r="Y24" s="19">
        <f>SUM('2005-2006'!Y24+'2006-2007'!Y24+'2007-2008'!AE28)</f>
        <v>3</v>
      </c>
      <c r="Z24" s="17">
        <f>'2005-2006'!Z24</f>
        <v>1</v>
      </c>
      <c r="AA24" s="18">
        <f>'2005-2006'!AA24</f>
        <v>2</v>
      </c>
      <c r="AB24" s="19">
        <f>'2005-2006'!AB24</f>
        <v>0</v>
      </c>
      <c r="AC24" s="17">
        <f>SUM('2005-2006'!AC24+'2006-2007'!AC24+'2007-2008'!AI28)</f>
        <v>4</v>
      </c>
      <c r="AD24" s="18">
        <f>SUM('2005-2006'!AD24+'2006-2007'!AD24+'2007-2008'!AJ28)</f>
        <v>0</v>
      </c>
      <c r="AE24" s="19">
        <f>SUM('2005-2006'!AE24+'2006-2007'!AE24+'2007-2008'!AK28)</f>
        <v>4</v>
      </c>
      <c r="AF24" s="17">
        <f>SUM('2006-2007'!B24)</f>
        <v>2</v>
      </c>
      <c r="AG24" s="18">
        <f>SUM('2006-2007'!C24)</f>
        <v>0</v>
      </c>
      <c r="AH24" s="19">
        <f>SUM('2006-2007'!D24)</f>
        <v>1</v>
      </c>
      <c r="AI24" s="17">
        <f>SUM('2006-2007'!K24+'2007-2008'!K28)</f>
        <v>3</v>
      </c>
      <c r="AJ24" s="18">
        <f>SUM('2006-2007'!L24+'2007-2008'!L28)</f>
        <v>1</v>
      </c>
      <c r="AK24" s="19">
        <f>SUM('2006-2007'!M24+'2007-2008'!M28)</f>
        <v>1</v>
      </c>
      <c r="AL24" s="17">
        <f>SUM('2006-2007'!N24+'2007-2008'!Q28)</f>
        <v>2</v>
      </c>
      <c r="AM24" s="18">
        <f>SUM('2006-2007'!O24+'2007-2008'!R28)</f>
        <v>2</v>
      </c>
      <c r="AN24" s="19">
        <f>SUM('2006-2007'!P24+'2007-2008'!S28)</f>
        <v>1</v>
      </c>
      <c r="AO24" s="17">
        <f>SUM('2006-2007'!Z24+'2007-2008'!AF28)</f>
        <v>4</v>
      </c>
      <c r="AP24" s="18">
        <f>SUM('2006-2007'!AA24+'2007-2008'!AG28)</f>
        <v>1</v>
      </c>
      <c r="AQ24" s="19">
        <f>SUM('2006-2007'!AB24+'2007-2008'!AH28)</f>
        <v>0</v>
      </c>
      <c r="AR24" s="17">
        <f>SUM('2007-2008'!W28)</f>
        <v>0</v>
      </c>
      <c r="AS24" s="18">
        <f>SUM('2007-2008'!X28)</f>
        <v>1</v>
      </c>
      <c r="AT24" s="19">
        <f>SUM('2007-2008'!Y28)</f>
        <v>1</v>
      </c>
      <c r="AU24" s="39" t="s">
        <v>8</v>
      </c>
      <c r="AV24" s="11"/>
      <c r="AW24" s="4"/>
      <c r="AX24" s="4"/>
      <c r="AY24" s="4"/>
      <c r="AZ24" s="4"/>
      <c r="BA24" s="4"/>
      <c r="BB24" s="4"/>
    </row>
    <row r="25" spans="1:54" ht="16.5" customHeight="1">
      <c r="A25" s="86"/>
      <c r="B25" s="20">
        <f>SUM('2004-2005'!B25+'2005-2006'!B25+'2007-2008'!B29)</f>
        <v>1</v>
      </c>
      <c r="C25" s="21">
        <f>SUM('2004-2005'!C25+'2005-2006'!C25+'2007-2008'!C29)</f>
        <v>2</v>
      </c>
      <c r="D25" s="22">
        <f>SUM('2004-2005'!D25+'2005-2006'!D25+'2007-2008'!D29)</f>
        <v>0</v>
      </c>
      <c r="E25" s="20">
        <f>SUM('2004-2005'!E25+'2005-2006'!E25+'2006-2007'!E25+'2007-2008'!E29)</f>
        <v>0</v>
      </c>
      <c r="F25" s="21">
        <f>SUM('2004-2005'!F25+'2005-2006'!F25+'2006-2007'!F25+'2007-2008'!F29)</f>
        <v>0</v>
      </c>
      <c r="G25" s="22">
        <f>SUM('2004-2005'!G25+'2005-2006'!G25+'2006-2007'!G25+'2007-2008'!G29)</f>
        <v>0</v>
      </c>
      <c r="H25" s="20">
        <f>SUM('2004-2005'!H25+'2005-2006'!H25+'2006-2007'!H25+'2007-2008'!H29)</f>
        <v>1</v>
      </c>
      <c r="I25" s="21">
        <f>SUM('2004-2005'!I25+'2005-2006'!I25+'2006-2007'!I25+'2007-2008'!I29)</f>
        <v>0</v>
      </c>
      <c r="J25" s="22">
        <f>SUM('2004-2005'!J25+'2005-2006'!J25+'2006-2007'!J25+'2007-2008'!J29)</f>
        <v>1</v>
      </c>
      <c r="K25" s="20">
        <f>SUM('2004-2005'!K25+'2005-2006'!K25+'2007-2008'!N29)</f>
        <v>1</v>
      </c>
      <c r="L25" s="21">
        <f>SUM('2004-2005'!L25+'2005-2006'!L25+'2007-2008'!O29)</f>
        <v>0</v>
      </c>
      <c r="M25" s="22">
        <f>SUM('2004-2005'!M25+'2005-2006'!M25+'2007-2008'!P29)</f>
        <v>0</v>
      </c>
      <c r="N25" s="20">
        <f>SUM('2004-2005'!N25+'2005-2006'!N25)</f>
        <v>0</v>
      </c>
      <c r="O25" s="21">
        <f>SUM('2004-2005'!O25+'2005-2006'!O25)</f>
        <v>0</v>
      </c>
      <c r="P25" s="22">
        <f>SUM('2004-2005'!P25+'2005-2006'!P25)</f>
        <v>1</v>
      </c>
      <c r="Q25" s="26"/>
      <c r="R25" s="27"/>
      <c r="S25" s="28"/>
      <c r="T25" s="20">
        <f>SUM('2004-2005'!T25+'2005-2006'!T25+'2006-2007'!T25+'2007-2008'!Z29)</f>
        <v>2</v>
      </c>
      <c r="U25" s="21">
        <f>SUM('2004-2005'!U25+'2005-2006'!U25+'2006-2007'!U25+'2007-2008'!AA29)</f>
        <v>0</v>
      </c>
      <c r="V25" s="22">
        <f>SUM('2004-2005'!V25+'2005-2006'!V25+'2006-2007'!V25+'2007-2008'!AB29)</f>
        <v>0</v>
      </c>
      <c r="W25" s="20">
        <f>SUM('2005-2006'!W25+'2006-2007'!W25+'2007-2008'!AC29)</f>
        <v>0</v>
      </c>
      <c r="X25" s="21">
        <f>SUM('2005-2006'!X25+'2006-2007'!X25+'2007-2008'!AD29)</f>
        <v>0</v>
      </c>
      <c r="Y25" s="22">
        <f>SUM('2005-2006'!Y25+'2006-2007'!Y25+'2007-2008'!AE29)</f>
        <v>0</v>
      </c>
      <c r="Z25" s="20">
        <f>'2005-2006'!Z25</f>
        <v>0</v>
      </c>
      <c r="AA25" s="21">
        <f>'2005-2006'!AA25</f>
        <v>0</v>
      </c>
      <c r="AB25" s="22">
        <f>'2005-2006'!AB25</f>
        <v>0</v>
      </c>
      <c r="AC25" s="20">
        <f>SUM('2005-2006'!AC25+'2006-2007'!AC25+'2007-2008'!AI29)</f>
        <v>1</v>
      </c>
      <c r="AD25" s="21">
        <f>SUM('2005-2006'!AD25+'2006-2007'!AD25+'2007-2008'!AJ29)</f>
        <v>1</v>
      </c>
      <c r="AE25" s="22">
        <f>SUM('2005-2006'!AE25+'2006-2007'!AE25+'2007-2008'!AK29)</f>
        <v>2</v>
      </c>
      <c r="AF25" s="20">
        <f>SUM('2006-2007'!B25)</f>
        <v>0</v>
      </c>
      <c r="AG25" s="21">
        <f>SUM('2006-2007'!C25)</f>
        <v>0</v>
      </c>
      <c r="AH25" s="22">
        <f>SUM('2006-2007'!D25)</f>
        <v>0</v>
      </c>
      <c r="AI25" s="20">
        <f>SUM('2006-2007'!K25+'2007-2008'!K29)</f>
        <v>0</v>
      </c>
      <c r="AJ25" s="21">
        <f>SUM('2006-2007'!L25+'2007-2008'!L29)</f>
        <v>1</v>
      </c>
      <c r="AK25" s="22">
        <f>SUM('2006-2007'!M25+'2007-2008'!M29)</f>
        <v>2</v>
      </c>
      <c r="AL25" s="20">
        <f>SUM('2006-2007'!N25+'2007-2008'!Q29)</f>
        <v>0</v>
      </c>
      <c r="AM25" s="21">
        <f>SUM('2006-2007'!O25+'2007-2008'!R29)</f>
        <v>0</v>
      </c>
      <c r="AN25" s="22">
        <f>SUM('2006-2007'!P25+'2007-2008'!S29)</f>
        <v>1</v>
      </c>
      <c r="AO25" s="20">
        <f>SUM('2006-2007'!Z25+'2007-2008'!AF29)</f>
        <v>0</v>
      </c>
      <c r="AP25" s="21">
        <f>SUM('2006-2007'!AA25+'2007-2008'!AG29)</f>
        <v>0</v>
      </c>
      <c r="AQ25" s="22">
        <f>SUM('2006-2007'!AB25+'2007-2008'!AH29)</f>
        <v>0</v>
      </c>
      <c r="AR25" s="20">
        <f>SUM('2007-2008'!W29)</f>
        <v>0</v>
      </c>
      <c r="AS25" s="21">
        <f>SUM('2007-2008'!X29)</f>
        <v>0</v>
      </c>
      <c r="AT25" s="22">
        <f>SUM('2007-2008'!Y29)</f>
        <v>0</v>
      </c>
      <c r="AU25" s="39" t="s">
        <v>9</v>
      </c>
      <c r="AV25" s="11"/>
      <c r="AW25" s="4"/>
      <c r="AX25" s="4"/>
      <c r="AY25" s="4"/>
      <c r="AZ25" s="4"/>
      <c r="BA25" s="4"/>
      <c r="BB25" s="4"/>
    </row>
    <row r="26" spans="1:54" s="55" customFormat="1" ht="16.5" customHeight="1">
      <c r="A26" s="86"/>
      <c r="B26" s="49">
        <f aca="true" t="shared" si="13" ref="B26:P26">SUM(B24:B25)</f>
        <v>3</v>
      </c>
      <c r="C26" s="50">
        <f t="shared" si="13"/>
        <v>3</v>
      </c>
      <c r="D26" s="51">
        <f t="shared" si="13"/>
        <v>6</v>
      </c>
      <c r="E26" s="49">
        <f t="shared" si="13"/>
        <v>5</v>
      </c>
      <c r="F26" s="50">
        <f t="shared" si="13"/>
        <v>2</v>
      </c>
      <c r="G26" s="51">
        <f t="shared" si="13"/>
        <v>5</v>
      </c>
      <c r="H26" s="49">
        <f t="shared" si="13"/>
        <v>5</v>
      </c>
      <c r="I26" s="50">
        <f t="shared" si="13"/>
        <v>1</v>
      </c>
      <c r="J26" s="51">
        <f t="shared" si="13"/>
        <v>9</v>
      </c>
      <c r="K26" s="49">
        <f t="shared" si="13"/>
        <v>7</v>
      </c>
      <c r="L26" s="50">
        <f t="shared" si="13"/>
        <v>0</v>
      </c>
      <c r="M26" s="51">
        <f t="shared" si="13"/>
        <v>3</v>
      </c>
      <c r="N26" s="49">
        <f t="shared" si="13"/>
        <v>2</v>
      </c>
      <c r="O26" s="50">
        <f t="shared" si="13"/>
        <v>0</v>
      </c>
      <c r="P26" s="51">
        <f t="shared" si="13"/>
        <v>6</v>
      </c>
      <c r="Q26" s="46"/>
      <c r="R26" s="47"/>
      <c r="S26" s="48"/>
      <c r="T26" s="49">
        <f>SUM(T24:T25)</f>
        <v>5</v>
      </c>
      <c r="U26" s="50">
        <f>SUM(U24:U25)</f>
        <v>3</v>
      </c>
      <c r="V26" s="51">
        <f>SUM(V24:V25)</f>
        <v>7</v>
      </c>
      <c r="W26" s="49">
        <f aca="true" t="shared" si="14" ref="W26:AE26">SUM(W24:W25)</f>
        <v>3</v>
      </c>
      <c r="X26" s="50">
        <f t="shared" si="14"/>
        <v>2</v>
      </c>
      <c r="Y26" s="51">
        <f t="shared" si="14"/>
        <v>3</v>
      </c>
      <c r="Z26" s="49">
        <f>SUM(Z24:Z25)</f>
        <v>1</v>
      </c>
      <c r="AA26" s="50">
        <f>SUM(AA24:AA25)</f>
        <v>2</v>
      </c>
      <c r="AB26" s="51">
        <f>SUM(AB24:AB25)</f>
        <v>0</v>
      </c>
      <c r="AC26" s="49">
        <f t="shared" si="14"/>
        <v>5</v>
      </c>
      <c r="AD26" s="50">
        <f t="shared" si="14"/>
        <v>1</v>
      </c>
      <c r="AE26" s="51">
        <f t="shared" si="14"/>
        <v>6</v>
      </c>
      <c r="AF26" s="49">
        <f aca="true" t="shared" si="15" ref="AF26:AQ26">SUM(AF24:AF25)</f>
        <v>2</v>
      </c>
      <c r="AG26" s="50">
        <f t="shared" si="15"/>
        <v>0</v>
      </c>
      <c r="AH26" s="51">
        <f t="shared" si="15"/>
        <v>1</v>
      </c>
      <c r="AI26" s="49">
        <f t="shared" si="15"/>
        <v>3</v>
      </c>
      <c r="AJ26" s="50">
        <f t="shared" si="15"/>
        <v>2</v>
      </c>
      <c r="AK26" s="51">
        <f t="shared" si="15"/>
        <v>3</v>
      </c>
      <c r="AL26" s="49">
        <f t="shared" si="15"/>
        <v>2</v>
      </c>
      <c r="AM26" s="50">
        <f t="shared" si="15"/>
        <v>2</v>
      </c>
      <c r="AN26" s="51">
        <f t="shared" si="15"/>
        <v>2</v>
      </c>
      <c r="AO26" s="49">
        <f t="shared" si="15"/>
        <v>4</v>
      </c>
      <c r="AP26" s="50">
        <f t="shared" si="15"/>
        <v>1</v>
      </c>
      <c r="AQ26" s="51">
        <f t="shared" si="15"/>
        <v>0</v>
      </c>
      <c r="AR26" s="49">
        <f>SUM(AR24:AR25)</f>
        <v>0</v>
      </c>
      <c r="AS26" s="50">
        <f>SUM(AS24:AS25)</f>
        <v>1</v>
      </c>
      <c r="AT26" s="51">
        <f>SUM(AT24:AT25)</f>
        <v>1</v>
      </c>
      <c r="AU26" s="77" t="s">
        <v>10</v>
      </c>
      <c r="AV26" s="53"/>
      <c r="AW26" s="54"/>
      <c r="AX26" s="54"/>
      <c r="AY26" s="54"/>
      <c r="AZ26" s="54"/>
      <c r="BA26" s="54"/>
      <c r="BB26" s="54"/>
    </row>
    <row r="27" spans="1:54" ht="16.5" customHeight="1">
      <c r="A27" s="87"/>
      <c r="B27" s="79">
        <f>SUM(B26:D26)</f>
        <v>12</v>
      </c>
      <c r="C27" s="80"/>
      <c r="D27" s="81"/>
      <c r="E27" s="79">
        <f>SUM(E26:G26)</f>
        <v>12</v>
      </c>
      <c r="F27" s="80"/>
      <c r="G27" s="81"/>
      <c r="H27" s="79">
        <f>SUM(H26:J26)</f>
        <v>15</v>
      </c>
      <c r="I27" s="80"/>
      <c r="J27" s="81"/>
      <c r="K27" s="79">
        <f>SUM(K26:M26)</f>
        <v>10</v>
      </c>
      <c r="L27" s="80"/>
      <c r="M27" s="81"/>
      <c r="N27" s="79">
        <f>SUM(N26:P26)</f>
        <v>8</v>
      </c>
      <c r="O27" s="80"/>
      <c r="P27" s="81"/>
      <c r="Q27" s="30"/>
      <c r="R27" s="31"/>
      <c r="S27" s="32"/>
      <c r="T27" s="79">
        <f>SUM(T26:V26)</f>
        <v>15</v>
      </c>
      <c r="U27" s="80"/>
      <c r="V27" s="81"/>
      <c r="W27" s="79">
        <f>SUM(W26:Y26)</f>
        <v>8</v>
      </c>
      <c r="X27" s="80"/>
      <c r="Y27" s="81"/>
      <c r="Z27" s="79">
        <f>SUM(Z26:AB26)</f>
        <v>3</v>
      </c>
      <c r="AA27" s="80"/>
      <c r="AB27" s="81"/>
      <c r="AC27" s="79">
        <f>SUM(AC26:AE26)</f>
        <v>12</v>
      </c>
      <c r="AD27" s="80"/>
      <c r="AE27" s="81"/>
      <c r="AF27" s="79">
        <f>SUM(AF26:AH26)</f>
        <v>3</v>
      </c>
      <c r="AG27" s="80"/>
      <c r="AH27" s="81"/>
      <c r="AI27" s="79">
        <f>SUM(AI26:AK26)</f>
        <v>8</v>
      </c>
      <c r="AJ27" s="80"/>
      <c r="AK27" s="81"/>
      <c r="AL27" s="79">
        <f>SUM(AL26:AN26)</f>
        <v>6</v>
      </c>
      <c r="AM27" s="80"/>
      <c r="AN27" s="81"/>
      <c r="AO27" s="79">
        <f>SUM(AO26:AQ26)</f>
        <v>5</v>
      </c>
      <c r="AP27" s="80"/>
      <c r="AQ27" s="81"/>
      <c r="AR27" s="79">
        <f>SUM(AR26:AT26)</f>
        <v>2</v>
      </c>
      <c r="AS27" s="80"/>
      <c r="AT27" s="81"/>
      <c r="AU27" s="40" t="s">
        <v>17</v>
      </c>
      <c r="AV27" s="12">
        <f>SUM(B27:AT27)</f>
        <v>119</v>
      </c>
      <c r="AW27" s="4"/>
      <c r="AX27" s="4"/>
      <c r="AY27" s="4"/>
      <c r="AZ27" s="4"/>
      <c r="BA27" s="4"/>
      <c r="BB27" s="4"/>
    </row>
    <row r="28" spans="1:54" ht="16.5" customHeight="1">
      <c r="A28" s="85" t="s">
        <v>3</v>
      </c>
      <c r="B28" s="17">
        <f>SUM('2004-2005'!B28+'2005-2006'!B28+'2007-2008'!B36)</f>
        <v>5</v>
      </c>
      <c r="C28" s="18">
        <f>SUM('2004-2005'!C28+'2005-2006'!C28+'2007-2008'!C36)</f>
        <v>1</v>
      </c>
      <c r="D28" s="19">
        <f>SUM('2004-2005'!D28+'2005-2006'!D28+'2007-2008'!D36)</f>
        <v>4</v>
      </c>
      <c r="E28" s="17">
        <f>SUM('2004-2005'!E28,'2005-2006'!E28,'2006-2007'!E28+'2007-2008'!E36)</f>
        <v>4</v>
      </c>
      <c r="F28" s="18">
        <f>SUM('2004-2005'!F28,'2005-2006'!F28,'2006-2007'!F28+'2007-2008'!F36)</f>
        <v>2</v>
      </c>
      <c r="G28" s="19">
        <f>SUM('2004-2005'!G28,'2005-2006'!G28,'2006-2007'!G28+'2007-2008'!G36)</f>
        <v>6</v>
      </c>
      <c r="H28" s="17">
        <f>SUM('2004-2005'!H28+'2005-2006'!H28+'2006-2007'!H28+'2007-2008'!H36)</f>
        <v>5</v>
      </c>
      <c r="I28" s="18">
        <f>SUM('2004-2005'!I28+'2005-2006'!I28+'2006-2007'!I28+'2007-2008'!I36)</f>
        <v>2</v>
      </c>
      <c r="J28" s="19">
        <f>SUM('2004-2005'!J28+'2005-2006'!J28+'2006-2007'!J28+'2007-2008'!J36)</f>
        <v>7</v>
      </c>
      <c r="K28" s="17">
        <f>SUM('2004-2005'!K28+'2005-2006'!K28+'2007-2008'!N36)</f>
        <v>5</v>
      </c>
      <c r="L28" s="18">
        <f>SUM('2004-2005'!L28+'2005-2006'!L28+'2007-2008'!O36)</f>
        <v>0</v>
      </c>
      <c r="M28" s="19">
        <f>SUM('2004-2005'!M28+'2005-2006'!M28+'2007-2008'!P36)</f>
        <v>4</v>
      </c>
      <c r="N28" s="17">
        <f>SUM('2004-2005'!N28+'2005-2006'!N28)</f>
        <v>3</v>
      </c>
      <c r="O28" s="18">
        <f>SUM('2004-2005'!O28+'2005-2006'!O28)</f>
        <v>2</v>
      </c>
      <c r="P28" s="19">
        <f>SUM('2004-2005'!P28+'2005-2006'!P28)</f>
        <v>2</v>
      </c>
      <c r="Q28" s="17">
        <f>SUM('2004-2005'!Q28+'2005-2006'!Q28+'2006-2007'!Q28+'2007-2008'!T36)</f>
        <v>7</v>
      </c>
      <c r="R28" s="18">
        <f>SUM('2004-2005'!R28+'2005-2006'!R28+'2006-2007'!R28+'2007-2008'!U36)</f>
        <v>3</v>
      </c>
      <c r="S28" s="19">
        <f>SUM('2004-2005'!S28+'2005-2006'!S28+'2006-2007'!S28+'2007-2008'!V36)</f>
        <v>3</v>
      </c>
      <c r="T28" s="23"/>
      <c r="U28" s="24"/>
      <c r="V28" s="25"/>
      <c r="W28" s="17">
        <f>SUM('2005-2006'!W28+'2006-2007'!W28+'2007-2008'!AC36)</f>
        <v>2</v>
      </c>
      <c r="X28" s="18">
        <f>SUM('2005-2006'!X28+'2006-2007'!X28+'2007-2008'!AD36)</f>
        <v>1</v>
      </c>
      <c r="Y28" s="19">
        <f>SUM('2005-2006'!Y28+'2006-2007'!Y28+'2007-2008'!AE36)</f>
        <v>5</v>
      </c>
      <c r="Z28" s="17">
        <f>'2005-2006'!Z28</f>
        <v>1</v>
      </c>
      <c r="AA28" s="18">
        <f>'2005-2006'!AA28</f>
        <v>1</v>
      </c>
      <c r="AB28" s="19">
        <f>'2005-2006'!AB28</f>
        <v>1</v>
      </c>
      <c r="AC28" s="17">
        <f>SUM('2005-2006'!AC28+'2006-2007'!AC28+'2007-2008'!AI36)</f>
        <v>5</v>
      </c>
      <c r="AD28" s="18">
        <f>SUM('2005-2006'!AD28+'2006-2007'!AD28+'2007-2008'!AJ36)</f>
        <v>0</v>
      </c>
      <c r="AE28" s="19">
        <f>SUM('2005-2006'!AE28+'2006-2007'!AE28+'2007-2008'!AK36)</f>
        <v>3</v>
      </c>
      <c r="AF28" s="17">
        <f>'2006-2007'!B28</f>
        <v>1</v>
      </c>
      <c r="AG28" s="18">
        <f>'2006-2007'!C28</f>
        <v>1</v>
      </c>
      <c r="AH28" s="19">
        <f>'2006-2007'!D28</f>
        <v>1</v>
      </c>
      <c r="AI28" s="17">
        <f>SUM('2006-2007'!K28+'2007-2008'!K36)</f>
        <v>1</v>
      </c>
      <c r="AJ28" s="18">
        <f>SUM('2006-2007'!L28+'2007-2008'!L36)</f>
        <v>2</v>
      </c>
      <c r="AK28" s="19">
        <f>SUM('2006-2007'!M28+'2007-2008'!M36)</f>
        <v>2</v>
      </c>
      <c r="AL28" s="17">
        <f>SUM('2006-2007'!N28+'2007-2008'!Q36)</f>
        <v>1</v>
      </c>
      <c r="AM28" s="18">
        <f>SUM('2006-2007'!O28+'2007-2008'!R36)</f>
        <v>1</v>
      </c>
      <c r="AN28" s="19">
        <f>SUM('2006-2007'!P28+'2007-2008'!S36)</f>
        <v>3</v>
      </c>
      <c r="AO28" s="17">
        <f>SUM('2006-2007'!Z28+'2007-2008'!AF36)</f>
        <v>2</v>
      </c>
      <c r="AP28" s="18">
        <f>SUM('2006-2007'!AA28+'2007-2008'!AG36)</f>
        <v>0</v>
      </c>
      <c r="AQ28" s="19">
        <f>SUM('2006-2007'!AB28+'2007-2008'!AH36)</f>
        <v>3</v>
      </c>
      <c r="AR28" s="17">
        <f>SUM('2007-2008'!W36)</f>
        <v>0</v>
      </c>
      <c r="AS28" s="18">
        <f>SUM('2007-2008'!X36)</f>
        <v>1</v>
      </c>
      <c r="AT28" s="19">
        <f>SUM('2007-2008'!Y36)</f>
        <v>1</v>
      </c>
      <c r="AU28" s="39" t="s">
        <v>8</v>
      </c>
      <c r="AV28" s="11"/>
      <c r="AW28" s="4"/>
      <c r="AX28" s="4"/>
      <c r="AY28" s="4"/>
      <c r="AZ28" s="4"/>
      <c r="BA28" s="4"/>
      <c r="BB28" s="4"/>
    </row>
    <row r="29" spans="1:54" ht="16.5" customHeight="1">
      <c r="A29" s="86"/>
      <c r="B29" s="20">
        <f>SUM('2004-2005'!B29+'2005-2006'!B29+'2007-2008'!B37)</f>
        <v>0</v>
      </c>
      <c r="C29" s="21">
        <f>SUM('2004-2005'!C29+'2005-2006'!C29+'2007-2008'!C37)</f>
        <v>0</v>
      </c>
      <c r="D29" s="22">
        <f>SUM('2004-2005'!D29+'2005-2006'!D29+'2007-2008'!D37)</f>
        <v>0</v>
      </c>
      <c r="E29" s="20">
        <f>SUM('2004-2005'!E29,'2005-2006'!E29,'2006-2007'!E29+'2007-2008'!E37)</f>
        <v>3</v>
      </c>
      <c r="F29" s="21">
        <f>SUM('2004-2005'!F29,'2005-2006'!F29,'2006-2007'!F29+'2007-2008'!F37)</f>
        <v>0</v>
      </c>
      <c r="G29" s="22">
        <f>SUM('2004-2005'!G29,'2005-2006'!G29,'2006-2007'!G29+'2007-2008'!G37)</f>
        <v>2</v>
      </c>
      <c r="H29" s="20">
        <f>SUM('2004-2005'!H29+'2005-2006'!H29+'2006-2007'!H29+'2007-2008'!H37)</f>
        <v>1</v>
      </c>
      <c r="I29" s="21">
        <f>SUM('2004-2005'!I29+'2005-2006'!I29+'2006-2007'!I29+'2007-2008'!I37)</f>
        <v>1</v>
      </c>
      <c r="J29" s="22">
        <f>SUM('2004-2005'!J29+'2005-2006'!J29+'2006-2007'!J29+'2007-2008'!J37)</f>
        <v>2</v>
      </c>
      <c r="K29" s="20">
        <f>SUM('2004-2005'!K29+'2005-2006'!K29+'2007-2008'!N37)</f>
        <v>1</v>
      </c>
      <c r="L29" s="21">
        <f>SUM('2004-2005'!L29+'2005-2006'!L29+'2007-2008'!O37)</f>
        <v>2</v>
      </c>
      <c r="M29" s="22">
        <f>SUM('2004-2005'!M29+'2005-2006'!M29+'2007-2008'!P37)</f>
        <v>0</v>
      </c>
      <c r="N29" s="20">
        <f>SUM('2004-2005'!N29+'2005-2006'!N29)</f>
        <v>1</v>
      </c>
      <c r="O29" s="21">
        <f>SUM('2004-2005'!O29+'2005-2006'!O29)</f>
        <v>0</v>
      </c>
      <c r="P29" s="22">
        <f>SUM('2004-2005'!P29+'2005-2006'!P29)</f>
        <v>0</v>
      </c>
      <c r="Q29" s="20">
        <f>SUM('2004-2005'!Q29+'2005-2006'!Q29+'2006-2007'!Q29+'2007-2008'!T37)</f>
        <v>0</v>
      </c>
      <c r="R29" s="21">
        <f>SUM('2004-2005'!R29+'2005-2006'!R29+'2006-2007'!R29+'2007-2008'!U37)</f>
        <v>0</v>
      </c>
      <c r="S29" s="22">
        <f>SUM('2004-2005'!S29+'2005-2006'!S29+'2006-2007'!S29+'2007-2008'!V37)</f>
        <v>2</v>
      </c>
      <c r="T29" s="26"/>
      <c r="U29" s="27"/>
      <c r="V29" s="28"/>
      <c r="W29" s="20">
        <f>SUM('2005-2006'!W29+'2006-2007'!W29+'2007-2008'!AC37)</f>
        <v>0</v>
      </c>
      <c r="X29" s="21">
        <f>SUM('2005-2006'!X29+'2006-2007'!X29+'2007-2008'!AD37)</f>
        <v>1</v>
      </c>
      <c r="Y29" s="22">
        <f>SUM('2005-2006'!Y29+'2006-2007'!Y29+'2007-2008'!AE37)</f>
        <v>2</v>
      </c>
      <c r="Z29" s="20">
        <f>'2005-2006'!Z29</f>
        <v>0</v>
      </c>
      <c r="AA29" s="21">
        <f>'2005-2006'!AA29</f>
        <v>1</v>
      </c>
      <c r="AB29" s="22">
        <f>'2005-2006'!AB29</f>
        <v>0</v>
      </c>
      <c r="AC29" s="20">
        <f>SUM('2005-2006'!AC29+'2006-2007'!AC29+'2007-2008'!AI37)</f>
        <v>1</v>
      </c>
      <c r="AD29" s="21">
        <f>SUM('2005-2006'!AD29+'2006-2007'!AD29+'2007-2008'!AJ37)</f>
        <v>0</v>
      </c>
      <c r="AE29" s="22">
        <f>SUM('2005-2006'!AE29+'2006-2007'!AE29+'2007-2008'!AK37)</f>
        <v>0</v>
      </c>
      <c r="AF29" s="20">
        <f>'2006-2007'!B29</f>
        <v>0</v>
      </c>
      <c r="AG29" s="21">
        <f>'2006-2007'!C29</f>
        <v>1</v>
      </c>
      <c r="AH29" s="22">
        <f>'2006-2007'!D29</f>
        <v>0</v>
      </c>
      <c r="AI29" s="20">
        <f>SUM('2006-2007'!K29+'2007-2008'!K37)</f>
        <v>1</v>
      </c>
      <c r="AJ29" s="21">
        <f>SUM('2006-2007'!L29+'2007-2008'!L37)</f>
        <v>2</v>
      </c>
      <c r="AK29" s="22">
        <f>SUM('2006-2007'!M29+'2007-2008'!M37)</f>
        <v>0</v>
      </c>
      <c r="AL29" s="20">
        <f>SUM('2006-2007'!N29+'2007-2008'!Q37)</f>
        <v>0</v>
      </c>
      <c r="AM29" s="21">
        <f>SUM('2006-2007'!O29+'2007-2008'!R37)</f>
        <v>0</v>
      </c>
      <c r="AN29" s="22">
        <f>SUM('2006-2007'!P29+'2007-2008'!S37)</f>
        <v>0</v>
      </c>
      <c r="AO29" s="20">
        <f>SUM('2006-2007'!Z29+'2007-2008'!AF37)</f>
        <v>0</v>
      </c>
      <c r="AP29" s="21">
        <f>SUM('2006-2007'!AA29+'2007-2008'!AG37)</f>
        <v>1</v>
      </c>
      <c r="AQ29" s="22">
        <f>SUM('2006-2007'!AB29+'2007-2008'!AH37)</f>
        <v>0</v>
      </c>
      <c r="AR29" s="20">
        <f>SUM('2007-2008'!W37)</f>
        <v>0</v>
      </c>
      <c r="AS29" s="21">
        <f>SUM('2007-2008'!X37)</f>
        <v>0</v>
      </c>
      <c r="AT29" s="22">
        <f>SUM('2007-2008'!Y37)</f>
        <v>0</v>
      </c>
      <c r="AU29" s="39" t="s">
        <v>9</v>
      </c>
      <c r="AV29" s="11"/>
      <c r="AW29" s="4"/>
      <c r="AX29" s="4"/>
      <c r="AY29" s="4"/>
      <c r="AZ29" s="4"/>
      <c r="BA29" s="4"/>
      <c r="BB29" s="4"/>
    </row>
    <row r="30" spans="1:54" s="55" customFormat="1" ht="16.5" customHeight="1">
      <c r="A30" s="86"/>
      <c r="B30" s="49">
        <f aca="true" t="shared" si="16" ref="B30:Y30">SUM(B28:B29)</f>
        <v>5</v>
      </c>
      <c r="C30" s="50">
        <f t="shared" si="16"/>
        <v>1</v>
      </c>
      <c r="D30" s="51">
        <f t="shared" si="16"/>
        <v>4</v>
      </c>
      <c r="E30" s="49">
        <f t="shared" si="16"/>
        <v>7</v>
      </c>
      <c r="F30" s="50">
        <f t="shared" si="16"/>
        <v>2</v>
      </c>
      <c r="G30" s="51">
        <f t="shared" si="16"/>
        <v>8</v>
      </c>
      <c r="H30" s="49">
        <f t="shared" si="16"/>
        <v>6</v>
      </c>
      <c r="I30" s="50">
        <f t="shared" si="16"/>
        <v>3</v>
      </c>
      <c r="J30" s="51">
        <f t="shared" si="16"/>
        <v>9</v>
      </c>
      <c r="K30" s="49">
        <f t="shared" si="16"/>
        <v>6</v>
      </c>
      <c r="L30" s="50">
        <f t="shared" si="16"/>
        <v>2</v>
      </c>
      <c r="M30" s="51">
        <f t="shared" si="16"/>
        <v>4</v>
      </c>
      <c r="N30" s="49">
        <f t="shared" si="16"/>
        <v>4</v>
      </c>
      <c r="O30" s="50">
        <f t="shared" si="16"/>
        <v>2</v>
      </c>
      <c r="P30" s="51">
        <f t="shared" si="16"/>
        <v>2</v>
      </c>
      <c r="Q30" s="49">
        <f t="shared" si="16"/>
        <v>7</v>
      </c>
      <c r="R30" s="50">
        <f t="shared" si="16"/>
        <v>3</v>
      </c>
      <c r="S30" s="51">
        <f t="shared" si="16"/>
        <v>5</v>
      </c>
      <c r="T30" s="46"/>
      <c r="U30" s="47"/>
      <c r="V30" s="48"/>
      <c r="W30" s="49">
        <f t="shared" si="16"/>
        <v>2</v>
      </c>
      <c r="X30" s="50">
        <f t="shared" si="16"/>
        <v>2</v>
      </c>
      <c r="Y30" s="51">
        <f t="shared" si="16"/>
        <v>7</v>
      </c>
      <c r="Z30" s="49">
        <f aca="true" t="shared" si="17" ref="Z30:AE30">SUM(Z28:Z29)</f>
        <v>1</v>
      </c>
      <c r="AA30" s="50">
        <f t="shared" si="17"/>
        <v>2</v>
      </c>
      <c r="AB30" s="51">
        <f t="shared" si="17"/>
        <v>1</v>
      </c>
      <c r="AC30" s="49">
        <f t="shared" si="17"/>
        <v>6</v>
      </c>
      <c r="AD30" s="50">
        <f t="shared" si="17"/>
        <v>0</v>
      </c>
      <c r="AE30" s="51">
        <f t="shared" si="17"/>
        <v>3</v>
      </c>
      <c r="AF30" s="49">
        <f>SUM(AF28:AF29)</f>
        <v>1</v>
      </c>
      <c r="AG30" s="50">
        <f>SUM(AG28:AG29)</f>
        <v>2</v>
      </c>
      <c r="AH30" s="51">
        <f>SUM(AH28:AH29)</f>
        <v>1</v>
      </c>
      <c r="AI30" s="49">
        <f aca="true" t="shared" si="18" ref="AI30:AQ30">SUM(AI28:AI29)</f>
        <v>2</v>
      </c>
      <c r="AJ30" s="50">
        <f t="shared" si="18"/>
        <v>4</v>
      </c>
      <c r="AK30" s="51">
        <f t="shared" si="18"/>
        <v>2</v>
      </c>
      <c r="AL30" s="49">
        <f t="shared" si="18"/>
        <v>1</v>
      </c>
      <c r="AM30" s="50">
        <f t="shared" si="18"/>
        <v>1</v>
      </c>
      <c r="AN30" s="51">
        <f t="shared" si="18"/>
        <v>3</v>
      </c>
      <c r="AO30" s="49">
        <f t="shared" si="18"/>
        <v>2</v>
      </c>
      <c r="AP30" s="50">
        <f t="shared" si="18"/>
        <v>1</v>
      </c>
      <c r="AQ30" s="51">
        <f t="shared" si="18"/>
        <v>3</v>
      </c>
      <c r="AR30" s="49">
        <f>SUM(AR28:AR29)</f>
        <v>0</v>
      </c>
      <c r="AS30" s="50">
        <f>SUM(AS28:AS29)</f>
        <v>1</v>
      </c>
      <c r="AT30" s="51">
        <f>SUM(AT28:AT29)</f>
        <v>1</v>
      </c>
      <c r="AU30" s="77" t="s">
        <v>10</v>
      </c>
      <c r="AV30" s="53"/>
      <c r="AW30" s="54"/>
      <c r="AX30" s="54"/>
      <c r="AY30" s="54"/>
      <c r="AZ30" s="54"/>
      <c r="BA30" s="54"/>
      <c r="BB30" s="54"/>
    </row>
    <row r="31" spans="1:54" ht="16.5" customHeight="1">
      <c r="A31" s="87"/>
      <c r="B31" s="79">
        <f>SUM(B30:D30)</f>
        <v>10</v>
      </c>
      <c r="C31" s="80"/>
      <c r="D31" s="81"/>
      <c r="E31" s="79">
        <f>SUM(E30:G30)</f>
        <v>17</v>
      </c>
      <c r="F31" s="80"/>
      <c r="G31" s="81"/>
      <c r="H31" s="79">
        <f>SUM(H30:J30)</f>
        <v>18</v>
      </c>
      <c r="I31" s="80"/>
      <c r="J31" s="81"/>
      <c r="K31" s="79">
        <f>SUM(K30:M30)</f>
        <v>12</v>
      </c>
      <c r="L31" s="80"/>
      <c r="M31" s="81"/>
      <c r="N31" s="79">
        <f>SUM(N30:P30)</f>
        <v>8</v>
      </c>
      <c r="O31" s="80"/>
      <c r="P31" s="81"/>
      <c r="Q31" s="79">
        <f>SUM(Q30:S30)</f>
        <v>15</v>
      </c>
      <c r="R31" s="80"/>
      <c r="S31" s="81"/>
      <c r="T31" s="30"/>
      <c r="U31" s="31"/>
      <c r="V31" s="32"/>
      <c r="W31" s="79">
        <f>SUM(W30:Y30)</f>
        <v>11</v>
      </c>
      <c r="X31" s="80"/>
      <c r="Y31" s="81"/>
      <c r="Z31" s="79">
        <f>SUM(Z30:AB30)</f>
        <v>4</v>
      </c>
      <c r="AA31" s="80"/>
      <c r="AB31" s="81"/>
      <c r="AC31" s="79">
        <f>SUM(AC30:AE30)</f>
        <v>9</v>
      </c>
      <c r="AD31" s="80"/>
      <c r="AE31" s="81"/>
      <c r="AF31" s="79">
        <f>SUM(AF30:AH30)</f>
        <v>4</v>
      </c>
      <c r="AG31" s="80"/>
      <c r="AH31" s="81"/>
      <c r="AI31" s="79">
        <f>SUM(AI30:AK30)</f>
        <v>8</v>
      </c>
      <c r="AJ31" s="80"/>
      <c r="AK31" s="81"/>
      <c r="AL31" s="79">
        <f>SUM(AL30:AN30)</f>
        <v>5</v>
      </c>
      <c r="AM31" s="80"/>
      <c r="AN31" s="81"/>
      <c r="AO31" s="79">
        <f>SUM(AO30:AQ30)</f>
        <v>6</v>
      </c>
      <c r="AP31" s="80"/>
      <c r="AQ31" s="81"/>
      <c r="AR31" s="79">
        <f>SUM(AR30:AT30)</f>
        <v>2</v>
      </c>
      <c r="AS31" s="80"/>
      <c r="AT31" s="81"/>
      <c r="AU31" s="40" t="s">
        <v>17</v>
      </c>
      <c r="AV31" s="12">
        <f>SUM(B31:AT31)</f>
        <v>129</v>
      </c>
      <c r="AW31" s="4"/>
      <c r="AX31" s="4"/>
      <c r="AY31" s="4"/>
      <c r="AZ31" s="4"/>
      <c r="BA31" s="4"/>
      <c r="BB31" s="4"/>
    </row>
    <row r="32" spans="1:54" ht="16.5" customHeight="1">
      <c r="A32" s="85" t="s">
        <v>13</v>
      </c>
      <c r="B32" s="17">
        <f>SUM('2005-2006'!B32+'2007-2008'!B40)</f>
        <v>3</v>
      </c>
      <c r="C32" s="18">
        <f>SUM('2005-2006'!C32+'2007-2008'!C40)</f>
        <v>0</v>
      </c>
      <c r="D32" s="19">
        <f>SUM('2005-2006'!D32+'2007-2008'!D40)</f>
        <v>2</v>
      </c>
      <c r="E32" s="17">
        <f>SUM('2005-2006'!E32+'2006-2007'!E32+'2007-2008'!E40)</f>
        <v>4</v>
      </c>
      <c r="F32" s="18">
        <f>SUM('2005-2006'!F32+'2006-2007'!F32+'2007-2008'!F40)</f>
        <v>2</v>
      </c>
      <c r="G32" s="19">
        <f>SUM('2005-2006'!G32+'2006-2007'!G32+'2007-2008'!G40)</f>
        <v>3</v>
      </c>
      <c r="H32" s="17">
        <f>SUM('2005-2006'!H32+'2006-2007'!H32+'2007-2008'!H40)</f>
        <v>3</v>
      </c>
      <c r="I32" s="18">
        <f>SUM('2005-2006'!I32+'2006-2007'!I32+'2007-2008'!I40)</f>
        <v>3</v>
      </c>
      <c r="J32" s="19">
        <f>SUM('2005-2006'!J32+'2006-2007'!J32+'2007-2008'!J40)</f>
        <v>2</v>
      </c>
      <c r="K32" s="17">
        <f>SUM('2005-2006'!K32+'2007-2008'!N40)</f>
        <v>1</v>
      </c>
      <c r="L32" s="18">
        <f>SUM('2005-2006'!L32+'2007-2008'!O40)</f>
        <v>1</v>
      </c>
      <c r="M32" s="19">
        <f>SUM('2005-2006'!M32+'2007-2008'!P40)</f>
        <v>4</v>
      </c>
      <c r="N32" s="17">
        <f>'2005-2006'!N32</f>
        <v>1</v>
      </c>
      <c r="O32" s="18">
        <f>'2005-2006'!O32</f>
        <v>1</v>
      </c>
      <c r="P32" s="19">
        <f>'2005-2006'!P32</f>
        <v>1</v>
      </c>
      <c r="Q32" s="17">
        <f>SUM('2005-2006'!Q32+'2006-2007'!Q32+'2007-2008'!T40)</f>
        <v>3</v>
      </c>
      <c r="R32" s="18">
        <f>SUM('2005-2006'!R32+'2006-2007'!R32+'2007-2008'!U40)</f>
        <v>2</v>
      </c>
      <c r="S32" s="19">
        <f>SUM('2005-2006'!S32+'2006-2007'!S32+'2007-2008'!V40)</f>
        <v>3</v>
      </c>
      <c r="T32" s="17">
        <f>SUM('2005-2006'!T32+'2006-2007'!T32+'2007-2008'!Z40)</f>
        <v>5</v>
      </c>
      <c r="U32" s="18">
        <f>SUM('2005-2006'!U32+'2006-2007'!U32+'2007-2008'!AA40)</f>
        <v>1</v>
      </c>
      <c r="V32" s="19">
        <f>SUM('2005-2006'!V32+'2006-2007'!V32+'2007-2008'!AB40)</f>
        <v>2</v>
      </c>
      <c r="W32" s="23"/>
      <c r="X32" s="24"/>
      <c r="Y32" s="25"/>
      <c r="Z32" s="17">
        <f>'2005-2006'!Z32</f>
        <v>1</v>
      </c>
      <c r="AA32" s="18">
        <f>'2005-2006'!AA32</f>
        <v>1</v>
      </c>
      <c r="AB32" s="19">
        <f>'2005-2006'!AB32</f>
        <v>1</v>
      </c>
      <c r="AC32" s="17">
        <f>SUM('2005-2006'!AC32+'2006-2007'!AC32+'2007-2008'!AI40)</f>
        <v>1</v>
      </c>
      <c r="AD32" s="18">
        <f>SUM('2005-2006'!AD32+'2006-2007'!AD32+'2007-2008'!AJ40)</f>
        <v>3</v>
      </c>
      <c r="AE32" s="19">
        <f>SUM('2005-2006'!AE32+'2006-2007'!AE32+'2007-2008'!AK40)</f>
        <v>4</v>
      </c>
      <c r="AF32" s="17">
        <f>'2006-2007'!B32</f>
        <v>3</v>
      </c>
      <c r="AG32" s="18">
        <f>'2006-2007'!C32</f>
        <v>0</v>
      </c>
      <c r="AH32" s="19">
        <f>'2006-2007'!D32</f>
        <v>0</v>
      </c>
      <c r="AI32" s="17">
        <f>SUM('2006-2007'!K32+'2007-2008'!K40)</f>
        <v>3</v>
      </c>
      <c r="AJ32" s="18">
        <f>SUM('2006-2007'!L32+'2007-2008'!L40)</f>
        <v>1</v>
      </c>
      <c r="AK32" s="19">
        <f>SUM('2006-2007'!M32+'2007-2008'!M40)</f>
        <v>2</v>
      </c>
      <c r="AL32" s="17">
        <f>SUM('2006-2007'!N32+'2007-2008'!Q40)</f>
        <v>3</v>
      </c>
      <c r="AM32" s="18">
        <f>SUM('2006-2007'!O32+'2007-2008'!R40)</f>
        <v>1</v>
      </c>
      <c r="AN32" s="19">
        <f>SUM('2006-2007'!P32+'2007-2008'!S40)</f>
        <v>1</v>
      </c>
      <c r="AO32" s="17">
        <f>SUM('2006-2007'!Z32+'2007-2008'!AF40)</f>
        <v>2</v>
      </c>
      <c r="AP32" s="18">
        <f>SUM('2006-2007'!AA32+'2007-2008'!AG40)</f>
        <v>0</v>
      </c>
      <c r="AQ32" s="19">
        <f>SUM('2006-2007'!AB32+'2007-2008'!AH40)</f>
        <v>3</v>
      </c>
      <c r="AR32" s="17">
        <f>SUM(+'2007-2008'!W40)</f>
        <v>2</v>
      </c>
      <c r="AS32" s="18">
        <f>SUM(+'2007-2008'!X40)</f>
        <v>1</v>
      </c>
      <c r="AT32" s="19">
        <f>SUM(+'2007-2008'!Y40)</f>
        <v>0</v>
      </c>
      <c r="AU32" s="39" t="s">
        <v>8</v>
      </c>
      <c r="AV32" s="11"/>
      <c r="AW32" s="4"/>
      <c r="AX32" s="4"/>
      <c r="AY32" s="4"/>
      <c r="AZ32" s="4"/>
      <c r="BA32" s="4"/>
      <c r="BB32" s="4"/>
    </row>
    <row r="33" spans="1:54" ht="16.5" customHeight="1">
      <c r="A33" s="86"/>
      <c r="B33" s="20">
        <f>SUM('2005-2006'!B33+'2007-2008'!B41)</f>
        <v>0</v>
      </c>
      <c r="C33" s="21">
        <f>SUM('2005-2006'!C33+'2007-2008'!C41)</f>
        <v>0</v>
      </c>
      <c r="D33" s="22">
        <f>SUM('2005-2006'!D33+'2007-2008'!D41)</f>
        <v>1</v>
      </c>
      <c r="E33" s="20">
        <f>SUM('2005-2006'!E33+'2006-2007'!E33+'2007-2008'!E41)</f>
        <v>2</v>
      </c>
      <c r="F33" s="21">
        <f>SUM('2005-2006'!F33+'2006-2007'!F33+'2007-2008'!F41)</f>
        <v>1</v>
      </c>
      <c r="G33" s="22">
        <f>SUM('2005-2006'!G33+'2006-2007'!G33+'2007-2008'!G41)</f>
        <v>2</v>
      </c>
      <c r="H33" s="20">
        <f>SUM('2005-2006'!H33+'2006-2007'!H33+'2007-2008'!H41)</f>
        <v>0</v>
      </c>
      <c r="I33" s="21">
        <f>SUM('2005-2006'!I33+'2006-2007'!I33+'2007-2008'!I41)</f>
        <v>0</v>
      </c>
      <c r="J33" s="22">
        <f>SUM('2005-2006'!J33+'2006-2007'!J33+'2007-2008'!J41)</f>
        <v>1</v>
      </c>
      <c r="K33" s="20">
        <f>SUM('2005-2006'!K33+'2007-2008'!N41)</f>
        <v>2</v>
      </c>
      <c r="L33" s="21">
        <f>SUM('2005-2006'!L33+'2007-2008'!O41)</f>
        <v>1</v>
      </c>
      <c r="M33" s="22">
        <f>SUM('2005-2006'!M33+'2007-2008'!P41)</f>
        <v>1</v>
      </c>
      <c r="N33" s="20">
        <f>'2005-2006'!N33</f>
        <v>0</v>
      </c>
      <c r="O33" s="21">
        <f>'2005-2006'!O33</f>
        <v>0</v>
      </c>
      <c r="P33" s="22">
        <f>'2005-2006'!P33</f>
        <v>0</v>
      </c>
      <c r="Q33" s="20">
        <f>SUM('2005-2006'!Q33+'2006-2007'!Q33+'2007-2008'!T41)</f>
        <v>0</v>
      </c>
      <c r="R33" s="21">
        <f>SUM('2005-2006'!R33+'2006-2007'!R33+'2007-2008'!U41)</f>
        <v>0</v>
      </c>
      <c r="S33" s="22">
        <f>SUM('2005-2006'!S33+'2006-2007'!S33+'2007-2008'!V41)</f>
        <v>0</v>
      </c>
      <c r="T33" s="20">
        <f>SUM('2005-2006'!T33+'2006-2007'!T33+'2007-2008'!Z41)</f>
        <v>2</v>
      </c>
      <c r="U33" s="21">
        <f>SUM('2005-2006'!U33+'2006-2007'!U33+'2007-2008'!AA41)</f>
        <v>1</v>
      </c>
      <c r="V33" s="22">
        <f>SUM('2005-2006'!V33+'2006-2007'!V33+'2007-2008'!AB41)</f>
        <v>0</v>
      </c>
      <c r="W33" s="26"/>
      <c r="X33" s="27"/>
      <c r="Y33" s="28"/>
      <c r="Z33" s="20">
        <f>'2005-2006'!Z33</f>
        <v>0</v>
      </c>
      <c r="AA33" s="21">
        <f>'2005-2006'!AA33</f>
        <v>0</v>
      </c>
      <c r="AB33" s="22">
        <f>'2005-2006'!AB33</f>
        <v>1</v>
      </c>
      <c r="AC33" s="20">
        <f>SUM('2005-2006'!AC33+'2006-2007'!AC33+'2007-2008'!AI41)</f>
        <v>0</v>
      </c>
      <c r="AD33" s="21">
        <f>SUM('2005-2006'!AD33+'2006-2007'!AD33+'2007-2008'!AJ41)</f>
        <v>1</v>
      </c>
      <c r="AE33" s="22">
        <f>SUM('2005-2006'!AE33+'2006-2007'!AE33+'2007-2008'!AK41)</f>
        <v>0</v>
      </c>
      <c r="AF33" s="20">
        <f>'2006-2007'!B33</f>
        <v>0</v>
      </c>
      <c r="AG33" s="21">
        <f>'2006-2007'!C33</f>
        <v>1</v>
      </c>
      <c r="AH33" s="22">
        <f>'2006-2007'!D33</f>
        <v>0</v>
      </c>
      <c r="AI33" s="20">
        <f>SUM('2006-2007'!K33+'2007-2008'!K41)</f>
        <v>0</v>
      </c>
      <c r="AJ33" s="21">
        <f>SUM('2006-2007'!L33+'2007-2008'!L41)</f>
        <v>0</v>
      </c>
      <c r="AK33" s="22">
        <f>SUM('2006-2007'!M33+'2007-2008'!M41)</f>
        <v>0</v>
      </c>
      <c r="AL33" s="20">
        <f>SUM('2006-2007'!N33+'2007-2008'!Q41)</f>
        <v>0</v>
      </c>
      <c r="AM33" s="21">
        <f>SUM('2006-2007'!O33+'2007-2008'!R41)</f>
        <v>0</v>
      </c>
      <c r="AN33" s="22">
        <f>SUM('2006-2007'!P33+'2007-2008'!S41)</f>
        <v>0</v>
      </c>
      <c r="AO33" s="20">
        <f>SUM('2006-2007'!Z33+'2007-2008'!AF41)</f>
        <v>0</v>
      </c>
      <c r="AP33" s="21">
        <f>SUM('2006-2007'!AA33+'2007-2008'!AG41)</f>
        <v>0</v>
      </c>
      <c r="AQ33" s="22">
        <f>SUM('2006-2007'!AB33+'2007-2008'!AH41)</f>
        <v>1</v>
      </c>
      <c r="AR33" s="20">
        <f>SUM(+'2007-2008'!W41)</f>
        <v>0</v>
      </c>
      <c r="AS33" s="21">
        <f>SUM(+'2007-2008'!X41)</f>
        <v>0</v>
      </c>
      <c r="AT33" s="22">
        <f>SUM(+'2007-2008'!Y41)</f>
        <v>0</v>
      </c>
      <c r="AU33" s="39" t="s">
        <v>9</v>
      </c>
      <c r="AV33" s="11"/>
      <c r="AW33" s="4"/>
      <c r="AX33" s="4"/>
      <c r="AY33" s="4"/>
      <c r="AZ33" s="4"/>
      <c r="BA33" s="4"/>
      <c r="BB33" s="4"/>
    </row>
    <row r="34" spans="1:54" s="55" customFormat="1" ht="16.5" customHeight="1">
      <c r="A34" s="86"/>
      <c r="B34" s="49">
        <f aca="true" t="shared" si="19" ref="B34:S34">SUM(B32:B33)</f>
        <v>3</v>
      </c>
      <c r="C34" s="50">
        <f t="shared" si="19"/>
        <v>0</v>
      </c>
      <c r="D34" s="51">
        <f t="shared" si="19"/>
        <v>3</v>
      </c>
      <c r="E34" s="49">
        <f t="shared" si="19"/>
        <v>6</v>
      </c>
      <c r="F34" s="50">
        <f t="shared" si="19"/>
        <v>3</v>
      </c>
      <c r="G34" s="51">
        <f t="shared" si="19"/>
        <v>5</v>
      </c>
      <c r="H34" s="49">
        <f t="shared" si="19"/>
        <v>3</v>
      </c>
      <c r="I34" s="50">
        <f t="shared" si="19"/>
        <v>3</v>
      </c>
      <c r="J34" s="51">
        <f t="shared" si="19"/>
        <v>3</v>
      </c>
      <c r="K34" s="49">
        <f t="shared" si="19"/>
        <v>3</v>
      </c>
      <c r="L34" s="50">
        <f t="shared" si="19"/>
        <v>2</v>
      </c>
      <c r="M34" s="51">
        <f t="shared" si="19"/>
        <v>5</v>
      </c>
      <c r="N34" s="49">
        <f t="shared" si="19"/>
        <v>1</v>
      </c>
      <c r="O34" s="50">
        <f t="shared" si="19"/>
        <v>1</v>
      </c>
      <c r="P34" s="51">
        <f t="shared" si="19"/>
        <v>1</v>
      </c>
      <c r="Q34" s="49">
        <f t="shared" si="19"/>
        <v>3</v>
      </c>
      <c r="R34" s="50">
        <f t="shared" si="19"/>
        <v>2</v>
      </c>
      <c r="S34" s="51">
        <f t="shared" si="19"/>
        <v>3</v>
      </c>
      <c r="T34" s="49">
        <f>SUM(T32:T33)</f>
        <v>7</v>
      </c>
      <c r="U34" s="50">
        <f>SUM(U32:U33)</f>
        <v>2</v>
      </c>
      <c r="V34" s="51">
        <f>SUM(V32:V33)</f>
        <v>2</v>
      </c>
      <c r="W34" s="46"/>
      <c r="X34" s="47"/>
      <c r="Y34" s="48"/>
      <c r="Z34" s="49">
        <f aca="true" t="shared" si="20" ref="Z34:AE34">SUM(Z32:Z33)</f>
        <v>1</v>
      </c>
      <c r="AA34" s="50">
        <f t="shared" si="20"/>
        <v>1</v>
      </c>
      <c r="AB34" s="51">
        <f t="shared" si="20"/>
        <v>2</v>
      </c>
      <c r="AC34" s="49">
        <f t="shared" si="20"/>
        <v>1</v>
      </c>
      <c r="AD34" s="50">
        <f t="shared" si="20"/>
        <v>4</v>
      </c>
      <c r="AE34" s="51">
        <f t="shared" si="20"/>
        <v>4</v>
      </c>
      <c r="AF34" s="49">
        <f aca="true" t="shared" si="21" ref="AF34:AK34">SUM(AF32:AF33)</f>
        <v>3</v>
      </c>
      <c r="AG34" s="50">
        <f t="shared" si="21"/>
        <v>1</v>
      </c>
      <c r="AH34" s="51">
        <f t="shared" si="21"/>
        <v>0</v>
      </c>
      <c r="AI34" s="49">
        <f t="shared" si="21"/>
        <v>3</v>
      </c>
      <c r="AJ34" s="50">
        <f t="shared" si="21"/>
        <v>1</v>
      </c>
      <c r="AK34" s="51">
        <f t="shared" si="21"/>
        <v>2</v>
      </c>
      <c r="AL34" s="49">
        <f aca="true" t="shared" si="22" ref="AL34:AQ34">SUM(AL32:AL33)</f>
        <v>3</v>
      </c>
      <c r="AM34" s="50">
        <f t="shared" si="22"/>
        <v>1</v>
      </c>
      <c r="AN34" s="51">
        <f t="shared" si="22"/>
        <v>1</v>
      </c>
      <c r="AO34" s="49">
        <f t="shared" si="22"/>
        <v>2</v>
      </c>
      <c r="AP34" s="50">
        <f t="shared" si="22"/>
        <v>0</v>
      </c>
      <c r="AQ34" s="51">
        <f t="shared" si="22"/>
        <v>4</v>
      </c>
      <c r="AR34" s="49">
        <f>SUM(AR32:AR33)</f>
        <v>2</v>
      </c>
      <c r="AS34" s="50">
        <f>SUM(AS32:AS33)</f>
        <v>1</v>
      </c>
      <c r="AT34" s="51">
        <f>SUM(AT32:AT33)</f>
        <v>0</v>
      </c>
      <c r="AU34" s="77" t="s">
        <v>10</v>
      </c>
      <c r="AV34" s="53"/>
      <c r="AW34" s="54"/>
      <c r="AX34" s="54"/>
      <c r="AY34" s="54"/>
      <c r="AZ34" s="54"/>
      <c r="BA34" s="54"/>
      <c r="BB34" s="54"/>
    </row>
    <row r="35" spans="1:54" ht="16.5" customHeight="1">
      <c r="A35" s="87"/>
      <c r="B35" s="79">
        <f>SUM(B34:D34)</f>
        <v>6</v>
      </c>
      <c r="C35" s="80"/>
      <c r="D35" s="81"/>
      <c r="E35" s="79">
        <f>SUM(E34:G34)</f>
        <v>14</v>
      </c>
      <c r="F35" s="80"/>
      <c r="G35" s="81"/>
      <c r="H35" s="79">
        <f>SUM(H34:J34)</f>
        <v>9</v>
      </c>
      <c r="I35" s="80"/>
      <c r="J35" s="81"/>
      <c r="K35" s="79">
        <f>SUM(K34:M34)</f>
        <v>10</v>
      </c>
      <c r="L35" s="80"/>
      <c r="M35" s="81"/>
      <c r="N35" s="79">
        <f>SUM(N34:P34)</f>
        <v>3</v>
      </c>
      <c r="O35" s="80"/>
      <c r="P35" s="81"/>
      <c r="Q35" s="79">
        <f>SUM(Q34:S34)</f>
        <v>8</v>
      </c>
      <c r="R35" s="80"/>
      <c r="S35" s="81"/>
      <c r="T35" s="79">
        <f>SUM(T34:V34)</f>
        <v>11</v>
      </c>
      <c r="U35" s="80"/>
      <c r="V35" s="81"/>
      <c r="W35" s="30"/>
      <c r="X35" s="31"/>
      <c r="Y35" s="32"/>
      <c r="Z35" s="79">
        <f>SUM(Z34:AB34)</f>
        <v>4</v>
      </c>
      <c r="AA35" s="80"/>
      <c r="AB35" s="81"/>
      <c r="AC35" s="79">
        <f>SUM(AC34:AE34)</f>
        <v>9</v>
      </c>
      <c r="AD35" s="80"/>
      <c r="AE35" s="81"/>
      <c r="AF35" s="79">
        <f>SUM(AF34:AH34)</f>
        <v>4</v>
      </c>
      <c r="AG35" s="80"/>
      <c r="AH35" s="81"/>
      <c r="AI35" s="79">
        <f>SUM(AI34:AK34)</f>
        <v>6</v>
      </c>
      <c r="AJ35" s="80"/>
      <c r="AK35" s="81"/>
      <c r="AL35" s="79">
        <f>SUM(AL34:AN34)</f>
        <v>5</v>
      </c>
      <c r="AM35" s="80"/>
      <c r="AN35" s="81"/>
      <c r="AO35" s="79">
        <f>SUM(AO34:AQ34)</f>
        <v>6</v>
      </c>
      <c r="AP35" s="80"/>
      <c r="AQ35" s="81"/>
      <c r="AR35" s="79">
        <f>SUM(AR34:AT34)</f>
        <v>3</v>
      </c>
      <c r="AS35" s="80"/>
      <c r="AT35" s="81"/>
      <c r="AU35" s="40" t="s">
        <v>17</v>
      </c>
      <c r="AV35" s="12">
        <f>SUM(B35:AT35)</f>
        <v>98</v>
      </c>
      <c r="AW35" s="4"/>
      <c r="AX35" s="4"/>
      <c r="AY35" s="4"/>
      <c r="AZ35" s="4"/>
      <c r="BA35" s="4"/>
      <c r="BB35" s="4"/>
    </row>
    <row r="36" spans="1:54" ht="16.5" customHeight="1">
      <c r="A36" s="85" t="s">
        <v>18</v>
      </c>
      <c r="B36" s="17">
        <f>'2005-2006'!B36</f>
        <v>1</v>
      </c>
      <c r="C36" s="18">
        <f>'2005-2006'!C36</f>
        <v>1</v>
      </c>
      <c r="D36" s="19">
        <f>'2005-2006'!D36</f>
        <v>1</v>
      </c>
      <c r="E36" s="17">
        <f>'2005-2006'!E36</f>
        <v>1</v>
      </c>
      <c r="F36" s="18">
        <f>'2005-2006'!F36</f>
        <v>1</v>
      </c>
      <c r="G36" s="19">
        <f>'2005-2006'!G36</f>
        <v>1</v>
      </c>
      <c r="H36" s="17">
        <f>'2005-2006'!H36</f>
        <v>0</v>
      </c>
      <c r="I36" s="18">
        <f>'2005-2006'!I36</f>
        <v>0</v>
      </c>
      <c r="J36" s="19">
        <f>'2005-2006'!J36</f>
        <v>3</v>
      </c>
      <c r="K36" s="17">
        <f>'2005-2006'!K36</f>
        <v>2</v>
      </c>
      <c r="L36" s="18">
        <f>'2005-2006'!L36</f>
        <v>0</v>
      </c>
      <c r="M36" s="19">
        <f>'2005-2006'!M36</f>
        <v>1</v>
      </c>
      <c r="N36" s="17">
        <f>'2005-2006'!N36</f>
        <v>2</v>
      </c>
      <c r="O36" s="18">
        <f>'2005-2006'!O36</f>
        <v>0</v>
      </c>
      <c r="P36" s="19">
        <f>'2005-2006'!P36</f>
        <v>1</v>
      </c>
      <c r="Q36" s="17">
        <f>'2005-2006'!Q36</f>
        <v>0</v>
      </c>
      <c r="R36" s="18">
        <f>'2005-2006'!R36</f>
        <v>2</v>
      </c>
      <c r="S36" s="19">
        <f>'2005-2006'!S36</f>
        <v>1</v>
      </c>
      <c r="T36" s="17">
        <f>'2005-2006'!T36</f>
        <v>1</v>
      </c>
      <c r="U36" s="18">
        <f>'2005-2006'!U36</f>
        <v>1</v>
      </c>
      <c r="V36" s="19">
        <f>'2005-2006'!V36</f>
        <v>1</v>
      </c>
      <c r="W36" s="17">
        <f>'2005-2006'!W36</f>
        <v>1</v>
      </c>
      <c r="X36" s="18">
        <f>'2005-2006'!X36</f>
        <v>1</v>
      </c>
      <c r="Y36" s="19">
        <f>'2005-2006'!Y36</f>
        <v>1</v>
      </c>
      <c r="Z36" s="23"/>
      <c r="AA36" s="24"/>
      <c r="AB36" s="25"/>
      <c r="AC36" s="17">
        <f>'2005-2006'!AC36</f>
        <v>1</v>
      </c>
      <c r="AD36" s="18">
        <f>'2005-2006'!AD36</f>
        <v>0</v>
      </c>
      <c r="AE36" s="19">
        <f>'2005-2006'!AE36</f>
        <v>2</v>
      </c>
      <c r="AF36" s="17">
        <v>0</v>
      </c>
      <c r="AG36" s="18">
        <v>0</v>
      </c>
      <c r="AH36" s="19">
        <v>0</v>
      </c>
      <c r="AI36" s="17">
        <v>0</v>
      </c>
      <c r="AJ36" s="18">
        <v>0</v>
      </c>
      <c r="AK36" s="19">
        <v>0</v>
      </c>
      <c r="AL36" s="17">
        <v>0</v>
      </c>
      <c r="AM36" s="18">
        <v>0</v>
      </c>
      <c r="AN36" s="19">
        <v>0</v>
      </c>
      <c r="AO36" s="17">
        <v>0</v>
      </c>
      <c r="AP36" s="18">
        <v>0</v>
      </c>
      <c r="AQ36" s="19">
        <v>0</v>
      </c>
      <c r="AR36" s="17">
        <v>0</v>
      </c>
      <c r="AS36" s="18">
        <v>0</v>
      </c>
      <c r="AT36" s="19">
        <v>0</v>
      </c>
      <c r="AU36" s="39" t="s">
        <v>8</v>
      </c>
      <c r="AV36" s="13"/>
      <c r="AW36" s="4"/>
      <c r="AX36" s="4"/>
      <c r="AY36" s="4"/>
      <c r="AZ36" s="4"/>
      <c r="BA36" s="4"/>
      <c r="BB36" s="4"/>
    </row>
    <row r="37" spans="1:54" ht="16.5" customHeight="1">
      <c r="A37" s="86"/>
      <c r="B37" s="20">
        <f>'2005-2006'!B37</f>
        <v>0</v>
      </c>
      <c r="C37" s="21">
        <f>'2005-2006'!C37</f>
        <v>0</v>
      </c>
      <c r="D37" s="22">
        <f>'2005-2006'!D37</f>
        <v>0</v>
      </c>
      <c r="E37" s="20">
        <f>'2005-2006'!E37</f>
        <v>1</v>
      </c>
      <c r="F37" s="21">
        <f>'2005-2006'!F37</f>
        <v>0</v>
      </c>
      <c r="G37" s="22">
        <f>'2005-2006'!G37</f>
        <v>0</v>
      </c>
      <c r="H37" s="20">
        <f>'2005-2006'!H37</f>
        <v>0</v>
      </c>
      <c r="I37" s="21">
        <f>'2005-2006'!I37</f>
        <v>3</v>
      </c>
      <c r="J37" s="22">
        <f>'2005-2006'!J37</f>
        <v>0</v>
      </c>
      <c r="K37" s="20">
        <f>'2005-2006'!K37</f>
        <v>0</v>
      </c>
      <c r="L37" s="21">
        <f>'2005-2006'!L37</f>
        <v>0</v>
      </c>
      <c r="M37" s="22">
        <f>'2005-2006'!M37</f>
        <v>1</v>
      </c>
      <c r="N37" s="20">
        <f>'2005-2006'!N37</f>
        <v>0</v>
      </c>
      <c r="O37" s="21">
        <f>'2005-2006'!O37</f>
        <v>0</v>
      </c>
      <c r="P37" s="22">
        <f>'2005-2006'!P37</f>
        <v>0</v>
      </c>
      <c r="Q37" s="20">
        <f>'2005-2006'!Q37</f>
        <v>0</v>
      </c>
      <c r="R37" s="21">
        <f>'2005-2006'!R37</f>
        <v>0</v>
      </c>
      <c r="S37" s="22">
        <f>'2005-2006'!S37</f>
        <v>0</v>
      </c>
      <c r="T37" s="20">
        <f>'2005-2006'!T37</f>
        <v>0</v>
      </c>
      <c r="U37" s="21">
        <f>'2005-2006'!U37</f>
        <v>1</v>
      </c>
      <c r="V37" s="22">
        <f>'2005-2006'!V37</f>
        <v>0</v>
      </c>
      <c r="W37" s="20">
        <f>'2005-2006'!W37</f>
        <v>1</v>
      </c>
      <c r="X37" s="21">
        <f>'2005-2006'!X37</f>
        <v>0</v>
      </c>
      <c r="Y37" s="22">
        <f>'2005-2006'!Y37</f>
        <v>0</v>
      </c>
      <c r="Z37" s="26"/>
      <c r="AA37" s="27"/>
      <c r="AB37" s="28"/>
      <c r="AC37" s="20">
        <f>'2005-2006'!AC37</f>
        <v>2</v>
      </c>
      <c r="AD37" s="21">
        <f>'2005-2006'!AD37</f>
        <v>0</v>
      </c>
      <c r="AE37" s="22">
        <f>'2005-2006'!AE37</f>
        <v>0</v>
      </c>
      <c r="AF37" s="20">
        <v>0</v>
      </c>
      <c r="AG37" s="21">
        <v>0</v>
      </c>
      <c r="AH37" s="22">
        <v>0</v>
      </c>
      <c r="AI37" s="20">
        <v>0</v>
      </c>
      <c r="AJ37" s="21">
        <v>0</v>
      </c>
      <c r="AK37" s="22">
        <v>0</v>
      </c>
      <c r="AL37" s="20">
        <v>0</v>
      </c>
      <c r="AM37" s="21">
        <v>0</v>
      </c>
      <c r="AN37" s="22">
        <v>0</v>
      </c>
      <c r="AO37" s="20">
        <v>0</v>
      </c>
      <c r="AP37" s="21">
        <v>0</v>
      </c>
      <c r="AQ37" s="22">
        <v>0</v>
      </c>
      <c r="AR37" s="20">
        <v>0</v>
      </c>
      <c r="AS37" s="21">
        <v>0</v>
      </c>
      <c r="AT37" s="22">
        <v>0</v>
      </c>
      <c r="AU37" s="39" t="s">
        <v>9</v>
      </c>
      <c r="AV37" s="11"/>
      <c r="AW37" s="4"/>
      <c r="AX37" s="4"/>
      <c r="AY37" s="4"/>
      <c r="AZ37" s="4"/>
      <c r="BA37" s="4"/>
      <c r="BB37" s="4"/>
    </row>
    <row r="38" spans="1:54" s="55" customFormat="1" ht="16.5" customHeight="1">
      <c r="A38" s="86"/>
      <c r="B38" s="49">
        <f aca="true" t="shared" si="23" ref="B38:G38">SUM(B36:B37)</f>
        <v>1</v>
      </c>
      <c r="C38" s="50">
        <f t="shared" si="23"/>
        <v>1</v>
      </c>
      <c r="D38" s="51">
        <f t="shared" si="23"/>
        <v>1</v>
      </c>
      <c r="E38" s="49">
        <f t="shared" si="23"/>
        <v>2</v>
      </c>
      <c r="F38" s="50">
        <f t="shared" si="23"/>
        <v>1</v>
      </c>
      <c r="G38" s="51">
        <f t="shared" si="23"/>
        <v>1</v>
      </c>
      <c r="H38" s="49">
        <f aca="true" t="shared" si="24" ref="H38:AE38">SUM(H36:H37)</f>
        <v>0</v>
      </c>
      <c r="I38" s="50">
        <f t="shared" si="24"/>
        <v>3</v>
      </c>
      <c r="J38" s="51">
        <f t="shared" si="24"/>
        <v>3</v>
      </c>
      <c r="K38" s="49">
        <f t="shared" si="24"/>
        <v>2</v>
      </c>
      <c r="L38" s="50">
        <f t="shared" si="24"/>
        <v>0</v>
      </c>
      <c r="M38" s="51">
        <f t="shared" si="24"/>
        <v>2</v>
      </c>
      <c r="N38" s="49">
        <f t="shared" si="24"/>
        <v>2</v>
      </c>
      <c r="O38" s="50">
        <f t="shared" si="24"/>
        <v>0</v>
      </c>
      <c r="P38" s="51">
        <f t="shared" si="24"/>
        <v>1</v>
      </c>
      <c r="Q38" s="49">
        <f t="shared" si="24"/>
        <v>0</v>
      </c>
      <c r="R38" s="50">
        <f t="shared" si="24"/>
        <v>2</v>
      </c>
      <c r="S38" s="51">
        <f t="shared" si="24"/>
        <v>1</v>
      </c>
      <c r="T38" s="49">
        <f>SUM(T36:T37)</f>
        <v>1</v>
      </c>
      <c r="U38" s="50">
        <f>SUM(U36:U37)</f>
        <v>2</v>
      </c>
      <c r="V38" s="51">
        <f>SUM(V36:V37)</f>
        <v>1</v>
      </c>
      <c r="W38" s="49">
        <f t="shared" si="24"/>
        <v>2</v>
      </c>
      <c r="X38" s="50">
        <f t="shared" si="24"/>
        <v>1</v>
      </c>
      <c r="Y38" s="51">
        <f t="shared" si="24"/>
        <v>1</v>
      </c>
      <c r="Z38" s="46"/>
      <c r="AA38" s="47"/>
      <c r="AB38" s="48"/>
      <c r="AC38" s="49">
        <f t="shared" si="24"/>
        <v>3</v>
      </c>
      <c r="AD38" s="50">
        <f t="shared" si="24"/>
        <v>0</v>
      </c>
      <c r="AE38" s="51">
        <f t="shared" si="24"/>
        <v>2</v>
      </c>
      <c r="AF38" s="49">
        <f aca="true" t="shared" si="25" ref="AF38:AK38">SUM(AF36:AF37)</f>
        <v>0</v>
      </c>
      <c r="AG38" s="50">
        <f t="shared" si="25"/>
        <v>0</v>
      </c>
      <c r="AH38" s="51">
        <f t="shared" si="25"/>
        <v>0</v>
      </c>
      <c r="AI38" s="49">
        <f t="shared" si="25"/>
        <v>0</v>
      </c>
      <c r="AJ38" s="50">
        <f t="shared" si="25"/>
        <v>0</v>
      </c>
      <c r="AK38" s="51">
        <f t="shared" si="25"/>
        <v>0</v>
      </c>
      <c r="AL38" s="49">
        <f aca="true" t="shared" si="26" ref="AL38:AQ38">SUM(AL36:AL37)</f>
        <v>0</v>
      </c>
      <c r="AM38" s="50">
        <f t="shared" si="26"/>
        <v>0</v>
      </c>
      <c r="AN38" s="51">
        <f t="shared" si="26"/>
        <v>0</v>
      </c>
      <c r="AO38" s="49">
        <f t="shared" si="26"/>
        <v>0</v>
      </c>
      <c r="AP38" s="50">
        <f t="shared" si="26"/>
        <v>0</v>
      </c>
      <c r="AQ38" s="51">
        <f t="shared" si="26"/>
        <v>0</v>
      </c>
      <c r="AR38" s="49">
        <f>SUM(AR36:AR37)</f>
        <v>0</v>
      </c>
      <c r="AS38" s="50">
        <f>SUM(AS36:AS37)</f>
        <v>0</v>
      </c>
      <c r="AT38" s="51">
        <f>SUM(AT36:AT37)</f>
        <v>0</v>
      </c>
      <c r="AU38" s="77" t="s">
        <v>10</v>
      </c>
      <c r="AV38" s="53"/>
      <c r="AW38" s="54"/>
      <c r="AX38" s="54"/>
      <c r="AY38" s="54"/>
      <c r="AZ38" s="54"/>
      <c r="BA38" s="54"/>
      <c r="BB38" s="54"/>
    </row>
    <row r="39" spans="1:54" ht="16.5" customHeight="1">
      <c r="A39" s="87"/>
      <c r="B39" s="79">
        <f>SUM(B38:D38)</f>
        <v>3</v>
      </c>
      <c r="C39" s="80"/>
      <c r="D39" s="81"/>
      <c r="E39" s="79">
        <f>SUM(E38:G38)</f>
        <v>4</v>
      </c>
      <c r="F39" s="80"/>
      <c r="G39" s="81"/>
      <c r="H39" s="79">
        <f>SUM(H38:J38)</f>
        <v>6</v>
      </c>
      <c r="I39" s="80"/>
      <c r="J39" s="81"/>
      <c r="K39" s="79">
        <f>SUM(K38:M38)</f>
        <v>4</v>
      </c>
      <c r="L39" s="80"/>
      <c r="M39" s="81"/>
      <c r="N39" s="79">
        <f>SUM(N38:P38)</f>
        <v>3</v>
      </c>
      <c r="O39" s="80"/>
      <c r="P39" s="81"/>
      <c r="Q39" s="79">
        <f>SUM(Q38:S38)</f>
        <v>3</v>
      </c>
      <c r="R39" s="80"/>
      <c r="S39" s="81"/>
      <c r="T39" s="79">
        <f>SUM(T38:V38)</f>
        <v>4</v>
      </c>
      <c r="U39" s="80"/>
      <c r="V39" s="81"/>
      <c r="W39" s="79">
        <f>SUM(W38:Y38)</f>
        <v>4</v>
      </c>
      <c r="X39" s="80"/>
      <c r="Y39" s="81"/>
      <c r="Z39" s="30"/>
      <c r="AA39" s="31"/>
      <c r="AB39" s="32"/>
      <c r="AC39" s="79">
        <f>SUM(AC38:AE38)</f>
        <v>5</v>
      </c>
      <c r="AD39" s="80"/>
      <c r="AE39" s="81"/>
      <c r="AF39" s="79">
        <f>SUM(AF38:AH38)</f>
        <v>0</v>
      </c>
      <c r="AG39" s="80"/>
      <c r="AH39" s="81"/>
      <c r="AI39" s="79">
        <f>SUM(AI38:AK38)</f>
        <v>0</v>
      </c>
      <c r="AJ39" s="80"/>
      <c r="AK39" s="81"/>
      <c r="AL39" s="79">
        <f>SUM(AL38:AN38)</f>
        <v>0</v>
      </c>
      <c r="AM39" s="80"/>
      <c r="AN39" s="81"/>
      <c r="AO39" s="79">
        <f>SUM(AO38:AQ38)</f>
        <v>0</v>
      </c>
      <c r="AP39" s="80"/>
      <c r="AQ39" s="81"/>
      <c r="AR39" s="79">
        <f>SUM(AR38:AT38)</f>
        <v>0</v>
      </c>
      <c r="AS39" s="80"/>
      <c r="AT39" s="81"/>
      <c r="AU39" s="40" t="s">
        <v>17</v>
      </c>
      <c r="AV39" s="12">
        <f>SUM(B39:AT39)</f>
        <v>36</v>
      </c>
      <c r="AW39" s="4"/>
      <c r="AX39" s="4"/>
      <c r="AY39" s="4"/>
      <c r="AZ39" s="4"/>
      <c r="BA39" s="4"/>
      <c r="BB39" s="4"/>
    </row>
    <row r="40" spans="1:54" ht="16.5" customHeight="1">
      <c r="A40" s="85" t="s">
        <v>12</v>
      </c>
      <c r="B40" s="17">
        <f>SUM('2005-2006'!B40+'2007-2008'!B48)</f>
        <v>1</v>
      </c>
      <c r="C40" s="18">
        <f>SUM('2005-2006'!C40+'2007-2008'!C48)</f>
        <v>2</v>
      </c>
      <c r="D40" s="19">
        <f>SUM('2005-2006'!D40+'2007-2008'!D48)</f>
        <v>2</v>
      </c>
      <c r="E40" s="17">
        <f>SUM('2005-2006'!E40+'2006-2007'!E40+'2007-2008'!E48)</f>
        <v>2</v>
      </c>
      <c r="F40" s="18">
        <f>SUM('2005-2006'!F40+'2006-2007'!F40+'2007-2008'!F48)</f>
        <v>2</v>
      </c>
      <c r="G40" s="19">
        <f>SUM('2005-2006'!G40+'2006-2007'!G40+'2007-2008'!G48)</f>
        <v>4</v>
      </c>
      <c r="H40" s="17">
        <f>SUM('2005-2006'!H40+'2006-2007'!H40+'2007-2008'!H48)</f>
        <v>2</v>
      </c>
      <c r="I40" s="18">
        <f>SUM('2005-2006'!I40+'2006-2007'!I40+'2007-2008'!I48)</f>
        <v>4</v>
      </c>
      <c r="J40" s="19">
        <f>SUM('2005-2006'!J40+'2006-2007'!J40+'2007-2008'!J48)</f>
        <v>3</v>
      </c>
      <c r="K40" s="17">
        <f>SUM('2005-2006'!K40+'2007-2008'!N48)</f>
        <v>2</v>
      </c>
      <c r="L40" s="18">
        <f>SUM('2005-2006'!L40+'2007-2008'!O48)</f>
        <v>1</v>
      </c>
      <c r="M40" s="19">
        <f>SUM('2005-2006'!M40+'2007-2008'!P48)</f>
        <v>2</v>
      </c>
      <c r="N40" s="17">
        <f>'2005-2006'!N40</f>
        <v>3</v>
      </c>
      <c r="O40" s="18">
        <f>'2005-2006'!O40</f>
        <v>0</v>
      </c>
      <c r="P40" s="19">
        <f>'2005-2006'!P40</f>
        <v>0</v>
      </c>
      <c r="Q40" s="17">
        <f>SUM('2005-2006'!Q40+'2006-2007'!Q40+'2007-2008'!T48)</f>
        <v>4</v>
      </c>
      <c r="R40" s="18">
        <f>SUM('2005-2006'!R40+'2006-2007'!R40+'2007-2008'!U48)</f>
        <v>0</v>
      </c>
      <c r="S40" s="19">
        <f>SUM('2005-2006'!S40+'2006-2007'!S40+'2007-2008'!V48)</f>
        <v>4</v>
      </c>
      <c r="T40" s="17">
        <f>SUM('2005-2006'!T40+'2006-2007'!T40+'2007-2008'!Z48)</f>
        <v>3</v>
      </c>
      <c r="U40" s="18">
        <f>SUM('2005-2006'!U40+'2006-2007'!U40+'2007-2008'!AA48)</f>
        <v>0</v>
      </c>
      <c r="V40" s="19">
        <f>SUM('2005-2006'!V40+'2006-2007'!V40+'2007-2008'!AB48)</f>
        <v>5</v>
      </c>
      <c r="W40" s="17">
        <f>SUM('2005-2006'!W40+'2006-2007'!W40+'2007-2008'!AC48)</f>
        <v>4</v>
      </c>
      <c r="X40" s="18">
        <f>SUM('2005-2006'!X40+'2006-2007'!X40+'2007-2008'!AD48)</f>
        <v>3</v>
      </c>
      <c r="Y40" s="19">
        <f>SUM('2005-2006'!Y40+'2006-2007'!Y40+'2007-2008'!AE48)</f>
        <v>1</v>
      </c>
      <c r="Z40" s="17">
        <f>'2005-2006'!Z40</f>
        <v>2</v>
      </c>
      <c r="AA40" s="18">
        <f>'2005-2006'!AA40</f>
        <v>0</v>
      </c>
      <c r="AB40" s="19">
        <f>'2005-2006'!AB40</f>
        <v>1</v>
      </c>
      <c r="AC40" s="23"/>
      <c r="AD40" s="24"/>
      <c r="AE40" s="25"/>
      <c r="AF40" s="17">
        <f>'2006-2007'!B40</f>
        <v>2</v>
      </c>
      <c r="AG40" s="18">
        <f>'2006-2007'!C40</f>
        <v>0</v>
      </c>
      <c r="AH40" s="19">
        <f>'2006-2007'!D40</f>
        <v>1</v>
      </c>
      <c r="AI40" s="17">
        <f>SUM('2006-2007'!K40+'2007-2008'!K48)</f>
        <v>1</v>
      </c>
      <c r="AJ40" s="18">
        <f>SUM('2006-2007'!L40+'2007-2008'!L48)</f>
        <v>0</v>
      </c>
      <c r="AK40" s="19">
        <f>SUM('2006-2007'!M40+'2007-2008'!M48)</f>
        <v>4</v>
      </c>
      <c r="AL40" s="17">
        <f>SUM('2006-2007'!N40+'2007-2008'!Q48)</f>
        <v>2</v>
      </c>
      <c r="AM40" s="18">
        <f>SUM('2006-2007'!O40+'2007-2008'!R48)</f>
        <v>2</v>
      </c>
      <c r="AN40" s="19">
        <f>SUM('2006-2007'!P40+'2007-2008'!S48)</f>
        <v>1</v>
      </c>
      <c r="AO40" s="17">
        <f>SUM('2006-2007'!Z40+'2007-2008'!AF48)</f>
        <v>1</v>
      </c>
      <c r="AP40" s="18">
        <f>SUM('2006-2007'!AA40+'2007-2008'!AG48)</f>
        <v>0</v>
      </c>
      <c r="AQ40" s="19">
        <f>SUM('2006-2007'!AB40+'2007-2008'!AH48)</f>
        <v>4</v>
      </c>
      <c r="AR40" s="17">
        <f>SUM('2007-2008'!W48)</f>
        <v>0</v>
      </c>
      <c r="AS40" s="18">
        <f>SUM('2007-2008'!X48)</f>
        <v>1</v>
      </c>
      <c r="AT40" s="19">
        <f>SUM('2007-2008'!Y48)</f>
        <v>1</v>
      </c>
      <c r="AU40" s="39" t="s">
        <v>8</v>
      </c>
      <c r="AV40" s="11"/>
      <c r="AW40" s="4"/>
      <c r="AX40" s="4"/>
      <c r="AY40" s="4"/>
      <c r="AZ40" s="4"/>
      <c r="BA40" s="4"/>
      <c r="BB40" s="4"/>
    </row>
    <row r="41" spans="1:54" ht="16.5" customHeight="1">
      <c r="A41" s="86"/>
      <c r="B41" s="20">
        <f>SUM('2005-2006'!B41+'2007-2008'!B49)</f>
        <v>0</v>
      </c>
      <c r="C41" s="21">
        <f>SUM('2005-2006'!C41+'2007-2008'!C49)</f>
        <v>0</v>
      </c>
      <c r="D41" s="22">
        <f>SUM('2005-2006'!D41+'2007-2008'!D49)</f>
        <v>0</v>
      </c>
      <c r="E41" s="20">
        <f>SUM('2005-2006'!E41+'2006-2007'!E41+'2007-2008'!E49)</f>
        <v>1</v>
      </c>
      <c r="F41" s="21">
        <f>SUM('2005-2006'!F41+'2006-2007'!F41+'2007-2008'!F49)</f>
        <v>1</v>
      </c>
      <c r="G41" s="22">
        <f>SUM('2005-2006'!G41+'2006-2007'!G41+'2007-2008'!G49)</f>
        <v>1</v>
      </c>
      <c r="H41" s="20">
        <f>SUM('2005-2006'!H41+'2006-2007'!H41+'2007-2008'!H49)</f>
        <v>0</v>
      </c>
      <c r="I41" s="21">
        <f>SUM('2005-2006'!I41+'2006-2007'!I41+'2007-2008'!I49)</f>
        <v>1</v>
      </c>
      <c r="J41" s="22">
        <f>SUM('2005-2006'!J41+'2006-2007'!J41+'2007-2008'!J49)</f>
        <v>0</v>
      </c>
      <c r="K41" s="20">
        <f>SUM('2005-2006'!K41+'2007-2008'!N49)</f>
        <v>0</v>
      </c>
      <c r="L41" s="21">
        <f>SUM('2005-2006'!L41+'2007-2008'!O49)</f>
        <v>0</v>
      </c>
      <c r="M41" s="22">
        <f>SUM('2005-2006'!M41+'2007-2008'!P49)</f>
        <v>0</v>
      </c>
      <c r="N41" s="20">
        <f>'2005-2006'!N41</f>
        <v>1</v>
      </c>
      <c r="O41" s="21">
        <f>'2005-2006'!O41</f>
        <v>0</v>
      </c>
      <c r="P41" s="22">
        <f>'2005-2006'!P41</f>
        <v>0</v>
      </c>
      <c r="Q41" s="20">
        <f>SUM('2005-2006'!Q41+'2006-2007'!Q41+'2007-2008'!T49)</f>
        <v>2</v>
      </c>
      <c r="R41" s="21">
        <f>SUM('2005-2006'!R41+'2006-2007'!R41+'2007-2008'!U49)</f>
        <v>1</v>
      </c>
      <c r="S41" s="22">
        <f>SUM('2005-2006'!S41+'2006-2007'!S41+'2007-2008'!V49)</f>
        <v>1</v>
      </c>
      <c r="T41" s="20">
        <f>SUM('2005-2006'!T41+'2006-2007'!T41+'2007-2008'!Z49)</f>
        <v>0</v>
      </c>
      <c r="U41" s="21">
        <f>SUM('2005-2006'!U41+'2006-2007'!U41+'2007-2008'!AA49)</f>
        <v>0</v>
      </c>
      <c r="V41" s="22">
        <f>SUM('2005-2006'!V41+'2006-2007'!V41+'2007-2008'!AB49)</f>
        <v>1</v>
      </c>
      <c r="W41" s="20">
        <f>SUM('2005-2006'!W41+'2006-2007'!W41+'2007-2008'!AC49)</f>
        <v>0</v>
      </c>
      <c r="X41" s="21">
        <f>SUM('2005-2006'!X41+'2006-2007'!X41+'2007-2008'!AD49)</f>
        <v>1</v>
      </c>
      <c r="Y41" s="22">
        <f>SUM('2005-2006'!Y41+'2006-2007'!Y41+'2007-2008'!AE49)</f>
        <v>0</v>
      </c>
      <c r="Z41" s="20">
        <f>'2005-2006'!Z41</f>
        <v>0</v>
      </c>
      <c r="AA41" s="21">
        <f>'2005-2006'!AA41</f>
        <v>0</v>
      </c>
      <c r="AB41" s="22">
        <f>'2005-2006'!AB41</f>
        <v>2</v>
      </c>
      <c r="AC41" s="26"/>
      <c r="AD41" s="27"/>
      <c r="AE41" s="28"/>
      <c r="AF41" s="20">
        <f>'2006-2007'!B41</f>
        <v>0</v>
      </c>
      <c r="AG41" s="21">
        <f>'2006-2007'!C41</f>
        <v>0</v>
      </c>
      <c r="AH41" s="22">
        <f>'2006-2007'!D41</f>
        <v>0</v>
      </c>
      <c r="AI41" s="20">
        <f>SUM('2006-2007'!K41+'2007-2008'!K49)</f>
        <v>1</v>
      </c>
      <c r="AJ41" s="21">
        <f>SUM('2006-2007'!L41+'2007-2008'!L49)</f>
        <v>0</v>
      </c>
      <c r="AK41" s="22">
        <f>SUM('2006-2007'!M41+'2007-2008'!M49)</f>
        <v>0</v>
      </c>
      <c r="AL41" s="20">
        <f>SUM('2006-2007'!N41+'2007-2008'!Q49)</f>
        <v>1</v>
      </c>
      <c r="AM41" s="21">
        <f>SUM('2006-2007'!O41+'2007-2008'!R49)</f>
        <v>1</v>
      </c>
      <c r="AN41" s="22">
        <f>SUM('2006-2007'!P41+'2007-2008'!S49)</f>
        <v>1</v>
      </c>
      <c r="AO41" s="20">
        <f>SUM('2006-2007'!Z41+'2007-2008'!AF49)</f>
        <v>2</v>
      </c>
      <c r="AP41" s="21">
        <f>SUM('2006-2007'!AA41+'2007-2008'!AG49)</f>
        <v>0</v>
      </c>
      <c r="AQ41" s="22">
        <f>SUM('2006-2007'!AB41+'2007-2008'!AH49)</f>
        <v>0</v>
      </c>
      <c r="AR41" s="20">
        <f>SUM('2007-2008'!W49)</f>
        <v>2</v>
      </c>
      <c r="AS41" s="21">
        <f>SUM('2007-2008'!X49)</f>
        <v>0</v>
      </c>
      <c r="AT41" s="22">
        <f>SUM('2007-2008'!Y49)</f>
        <v>0</v>
      </c>
      <c r="AU41" s="39" t="s">
        <v>9</v>
      </c>
      <c r="AV41" s="11"/>
      <c r="AW41" s="4"/>
      <c r="AX41" s="4"/>
      <c r="AY41" s="4"/>
      <c r="AZ41" s="4"/>
      <c r="BA41" s="4"/>
      <c r="BB41" s="4"/>
    </row>
    <row r="42" spans="1:54" s="55" customFormat="1" ht="16.5" customHeight="1">
      <c r="A42" s="86"/>
      <c r="B42" s="49">
        <f aca="true" t="shared" si="27" ref="B42:Y42">SUM(B40:B41)</f>
        <v>1</v>
      </c>
      <c r="C42" s="50">
        <f t="shared" si="27"/>
        <v>2</v>
      </c>
      <c r="D42" s="51">
        <f t="shared" si="27"/>
        <v>2</v>
      </c>
      <c r="E42" s="49">
        <f t="shared" si="27"/>
        <v>3</v>
      </c>
      <c r="F42" s="50">
        <f t="shared" si="27"/>
        <v>3</v>
      </c>
      <c r="G42" s="51">
        <f t="shared" si="27"/>
        <v>5</v>
      </c>
      <c r="H42" s="49">
        <f t="shared" si="27"/>
        <v>2</v>
      </c>
      <c r="I42" s="50">
        <f t="shared" si="27"/>
        <v>5</v>
      </c>
      <c r="J42" s="51">
        <f t="shared" si="27"/>
        <v>3</v>
      </c>
      <c r="K42" s="49">
        <f t="shared" si="27"/>
        <v>2</v>
      </c>
      <c r="L42" s="50">
        <f t="shared" si="27"/>
        <v>1</v>
      </c>
      <c r="M42" s="51">
        <f t="shared" si="27"/>
        <v>2</v>
      </c>
      <c r="N42" s="49">
        <f t="shared" si="27"/>
        <v>4</v>
      </c>
      <c r="O42" s="50">
        <f t="shared" si="27"/>
        <v>0</v>
      </c>
      <c r="P42" s="51">
        <f t="shared" si="27"/>
        <v>0</v>
      </c>
      <c r="Q42" s="49">
        <f t="shared" si="27"/>
        <v>6</v>
      </c>
      <c r="R42" s="50">
        <f t="shared" si="27"/>
        <v>1</v>
      </c>
      <c r="S42" s="51">
        <f t="shared" si="27"/>
        <v>5</v>
      </c>
      <c r="T42" s="49">
        <f>SUM(T40:T41)</f>
        <v>3</v>
      </c>
      <c r="U42" s="50">
        <f>SUM(U40:U41)</f>
        <v>0</v>
      </c>
      <c r="V42" s="51">
        <f>SUM(V40:V41)</f>
        <v>6</v>
      </c>
      <c r="W42" s="49">
        <f t="shared" si="27"/>
        <v>4</v>
      </c>
      <c r="X42" s="50">
        <f t="shared" si="27"/>
        <v>4</v>
      </c>
      <c r="Y42" s="51">
        <f t="shared" si="27"/>
        <v>1</v>
      </c>
      <c r="Z42" s="49">
        <f>SUM(Z40:Z41)</f>
        <v>2</v>
      </c>
      <c r="AA42" s="50">
        <f>SUM(AA40:AA41)</f>
        <v>0</v>
      </c>
      <c r="AB42" s="51">
        <f>SUM(AB40:AB41)</f>
        <v>3</v>
      </c>
      <c r="AC42" s="46"/>
      <c r="AD42" s="47"/>
      <c r="AE42" s="48"/>
      <c r="AF42" s="49">
        <f aca="true" t="shared" si="28" ref="AF42:AN42">SUM(AF40:AF41)</f>
        <v>2</v>
      </c>
      <c r="AG42" s="50">
        <f t="shared" si="28"/>
        <v>0</v>
      </c>
      <c r="AH42" s="51">
        <f t="shared" si="28"/>
        <v>1</v>
      </c>
      <c r="AI42" s="49">
        <f t="shared" si="28"/>
        <v>2</v>
      </c>
      <c r="AJ42" s="50">
        <f t="shared" si="28"/>
        <v>0</v>
      </c>
      <c r="AK42" s="51">
        <f t="shared" si="28"/>
        <v>4</v>
      </c>
      <c r="AL42" s="49">
        <f t="shared" si="28"/>
        <v>3</v>
      </c>
      <c r="AM42" s="50">
        <f t="shared" si="28"/>
        <v>3</v>
      </c>
      <c r="AN42" s="51">
        <f t="shared" si="28"/>
        <v>2</v>
      </c>
      <c r="AO42" s="49">
        <f aca="true" t="shared" si="29" ref="AO42:AT42">SUM(AO40:AO41)</f>
        <v>3</v>
      </c>
      <c r="AP42" s="50">
        <f t="shared" si="29"/>
        <v>0</v>
      </c>
      <c r="AQ42" s="51">
        <f t="shared" si="29"/>
        <v>4</v>
      </c>
      <c r="AR42" s="49">
        <f t="shared" si="29"/>
        <v>2</v>
      </c>
      <c r="AS42" s="50">
        <f t="shared" si="29"/>
        <v>1</v>
      </c>
      <c r="AT42" s="51">
        <f t="shared" si="29"/>
        <v>1</v>
      </c>
      <c r="AU42" s="77" t="s">
        <v>10</v>
      </c>
      <c r="AV42" s="53"/>
      <c r="AW42" s="54"/>
      <c r="AX42" s="54"/>
      <c r="AY42" s="54"/>
      <c r="AZ42" s="54"/>
      <c r="BA42" s="54"/>
      <c r="BB42" s="54"/>
    </row>
    <row r="43" spans="1:54" ht="16.5" customHeight="1">
      <c r="A43" s="87"/>
      <c r="B43" s="79">
        <f>SUM(B42:D42)</f>
        <v>5</v>
      </c>
      <c r="C43" s="80"/>
      <c r="D43" s="81"/>
      <c r="E43" s="79">
        <f>SUM(E42:G42)</f>
        <v>11</v>
      </c>
      <c r="F43" s="80"/>
      <c r="G43" s="81"/>
      <c r="H43" s="79">
        <f>SUM(H42:J42)</f>
        <v>10</v>
      </c>
      <c r="I43" s="80"/>
      <c r="J43" s="81"/>
      <c r="K43" s="79">
        <f>SUM(K42:M42)</f>
        <v>5</v>
      </c>
      <c r="L43" s="80"/>
      <c r="M43" s="81"/>
      <c r="N43" s="79">
        <f>SUM(N42:P42)</f>
        <v>4</v>
      </c>
      <c r="O43" s="80"/>
      <c r="P43" s="81"/>
      <c r="Q43" s="79">
        <f>SUM(Q42:S42)</f>
        <v>12</v>
      </c>
      <c r="R43" s="80"/>
      <c r="S43" s="81"/>
      <c r="T43" s="79">
        <f>SUM(T42:V42)</f>
        <v>9</v>
      </c>
      <c r="U43" s="80"/>
      <c r="V43" s="81"/>
      <c r="W43" s="79">
        <f>SUM(W42:Y42)</f>
        <v>9</v>
      </c>
      <c r="X43" s="80"/>
      <c r="Y43" s="81"/>
      <c r="Z43" s="79">
        <f>SUM(Z42:AB42)</f>
        <v>5</v>
      </c>
      <c r="AA43" s="80"/>
      <c r="AB43" s="81"/>
      <c r="AC43" s="30"/>
      <c r="AD43" s="31"/>
      <c r="AE43" s="32"/>
      <c r="AF43" s="79">
        <f>SUM(AF42:AH42)</f>
        <v>3</v>
      </c>
      <c r="AG43" s="80"/>
      <c r="AH43" s="81"/>
      <c r="AI43" s="79">
        <f>SUM(AI42:AK42)</f>
        <v>6</v>
      </c>
      <c r="AJ43" s="80"/>
      <c r="AK43" s="81"/>
      <c r="AL43" s="79">
        <f>SUM(AL42:AN42)</f>
        <v>8</v>
      </c>
      <c r="AM43" s="80"/>
      <c r="AN43" s="81"/>
      <c r="AO43" s="79">
        <f>SUM(AO42:AQ42)</f>
        <v>7</v>
      </c>
      <c r="AP43" s="80"/>
      <c r="AQ43" s="81"/>
      <c r="AR43" s="79">
        <f>SUM(AR42:AT42)</f>
        <v>4</v>
      </c>
      <c r="AS43" s="80"/>
      <c r="AT43" s="81"/>
      <c r="AU43" s="40" t="s">
        <v>17</v>
      </c>
      <c r="AV43" s="12">
        <f>SUM(B43:AT43)</f>
        <v>98</v>
      </c>
      <c r="AW43" s="4"/>
      <c r="AX43" s="4"/>
      <c r="AY43" s="4"/>
      <c r="AZ43" s="4"/>
      <c r="BA43" s="4"/>
      <c r="BB43" s="4"/>
    </row>
    <row r="44" spans="1:54" ht="16.5" customHeight="1">
      <c r="A44" s="85" t="s">
        <v>23</v>
      </c>
      <c r="B44" s="17">
        <v>0</v>
      </c>
      <c r="C44" s="18">
        <v>0</v>
      </c>
      <c r="D44" s="19">
        <v>0</v>
      </c>
      <c r="E44" s="17">
        <f>'2006-2007'!E4</f>
        <v>0</v>
      </c>
      <c r="F44" s="18">
        <f>'2006-2007'!F4</f>
        <v>1</v>
      </c>
      <c r="G44" s="19">
        <f>'2006-2007'!G4</f>
        <v>2</v>
      </c>
      <c r="H44" s="74">
        <f>'2006-2007'!H4</f>
        <v>1</v>
      </c>
      <c r="I44" s="18">
        <f>'2006-2007'!I4</f>
        <v>2</v>
      </c>
      <c r="J44" s="19">
        <f>'2006-2007'!J4</f>
        <v>0</v>
      </c>
      <c r="K44" s="17">
        <v>0</v>
      </c>
      <c r="L44" s="18">
        <v>0</v>
      </c>
      <c r="M44" s="19">
        <v>0</v>
      </c>
      <c r="N44" s="17">
        <v>0</v>
      </c>
      <c r="O44" s="18">
        <v>0</v>
      </c>
      <c r="P44" s="19">
        <v>0</v>
      </c>
      <c r="Q44" s="17">
        <f>'2006-2007'!Q4</f>
        <v>1</v>
      </c>
      <c r="R44" s="18">
        <f>'2006-2007'!R4</f>
        <v>0</v>
      </c>
      <c r="S44" s="19">
        <f>'2006-2007'!S4</f>
        <v>2</v>
      </c>
      <c r="T44" s="74">
        <f>'2006-2007'!T4</f>
        <v>1</v>
      </c>
      <c r="U44" s="18">
        <f>'2006-2007'!U4</f>
        <v>1</v>
      </c>
      <c r="V44" s="19">
        <f>'2006-2007'!V4</f>
        <v>1</v>
      </c>
      <c r="W44" s="74">
        <f>'2006-2007'!W4</f>
        <v>0</v>
      </c>
      <c r="X44" s="18">
        <f>'2006-2007'!X4</f>
        <v>0</v>
      </c>
      <c r="Y44" s="19">
        <f>'2006-2007'!Y4</f>
        <v>3</v>
      </c>
      <c r="Z44" s="17">
        <v>0</v>
      </c>
      <c r="AA44" s="18">
        <v>0</v>
      </c>
      <c r="AB44" s="19">
        <v>0</v>
      </c>
      <c r="AC44" s="17">
        <f>'2006-2007'!AC4</f>
        <v>1</v>
      </c>
      <c r="AD44" s="18">
        <f>'2006-2007'!AD4</f>
        <v>0</v>
      </c>
      <c r="AE44" s="19">
        <f>'2006-2007'!AE4</f>
        <v>2</v>
      </c>
      <c r="AF44" s="23"/>
      <c r="AG44" s="24"/>
      <c r="AH44" s="25"/>
      <c r="AI44" s="17">
        <f>'2006-2007'!K4</f>
        <v>2</v>
      </c>
      <c r="AJ44" s="18">
        <f>'2006-2007'!L4</f>
        <v>0</v>
      </c>
      <c r="AK44" s="19">
        <f>'2006-2007'!M4</f>
        <v>1</v>
      </c>
      <c r="AL44" s="17">
        <f>'2006-2007'!N4</f>
        <v>0</v>
      </c>
      <c r="AM44" s="18">
        <f>'2006-2007'!O4</f>
        <v>1</v>
      </c>
      <c r="AN44" s="19">
        <f>'2006-2007'!P4</f>
        <v>2</v>
      </c>
      <c r="AO44" s="74">
        <f>'2006-2007'!Z4</f>
        <v>0</v>
      </c>
      <c r="AP44" s="18">
        <f>'2006-2007'!AA4</f>
        <v>0</v>
      </c>
      <c r="AQ44" s="19">
        <f>'2006-2007'!AB4</f>
        <v>3</v>
      </c>
      <c r="AR44" s="17">
        <v>0</v>
      </c>
      <c r="AS44" s="18">
        <v>0</v>
      </c>
      <c r="AT44" s="19">
        <v>0</v>
      </c>
      <c r="AU44" s="39" t="s">
        <v>8</v>
      </c>
      <c r="AV44" s="11"/>
      <c r="AW44" s="4"/>
      <c r="AX44" s="4"/>
      <c r="AY44" s="4"/>
      <c r="AZ44" s="4"/>
      <c r="BA44" s="4"/>
      <c r="BB44" s="4"/>
    </row>
    <row r="45" spans="1:54" ht="16.5" customHeight="1">
      <c r="A45" s="86"/>
      <c r="B45" s="20">
        <v>0</v>
      </c>
      <c r="C45" s="21">
        <v>0</v>
      </c>
      <c r="D45" s="22">
        <v>0</v>
      </c>
      <c r="E45" s="20">
        <f>'2006-2007'!E5</f>
        <v>0</v>
      </c>
      <c r="F45" s="21">
        <f>'2006-2007'!F5</f>
        <v>0</v>
      </c>
      <c r="G45" s="22">
        <f>'2006-2007'!G5</f>
        <v>1</v>
      </c>
      <c r="H45" s="75">
        <f>'2006-2007'!H5</f>
        <v>0</v>
      </c>
      <c r="I45" s="21">
        <f>'2006-2007'!I5</f>
        <v>0</v>
      </c>
      <c r="J45" s="22">
        <f>'2006-2007'!J5</f>
        <v>0</v>
      </c>
      <c r="K45" s="20">
        <v>0</v>
      </c>
      <c r="L45" s="21">
        <v>0</v>
      </c>
      <c r="M45" s="22">
        <v>0</v>
      </c>
      <c r="N45" s="20">
        <v>0</v>
      </c>
      <c r="O45" s="21">
        <v>0</v>
      </c>
      <c r="P45" s="22">
        <v>0</v>
      </c>
      <c r="Q45" s="20">
        <f>'2006-2007'!Q5</f>
        <v>0</v>
      </c>
      <c r="R45" s="21">
        <f>'2006-2007'!R5</f>
        <v>0</v>
      </c>
      <c r="S45" s="22">
        <f>'2006-2007'!S5</f>
        <v>0</v>
      </c>
      <c r="T45" s="75">
        <f>'2006-2007'!T5</f>
        <v>0</v>
      </c>
      <c r="U45" s="21">
        <f>'2006-2007'!U5</f>
        <v>1</v>
      </c>
      <c r="V45" s="22">
        <f>'2006-2007'!V5</f>
        <v>0</v>
      </c>
      <c r="W45" s="75">
        <f>'2006-2007'!W5</f>
        <v>0</v>
      </c>
      <c r="X45" s="21">
        <f>'2006-2007'!X5</f>
        <v>1</v>
      </c>
      <c r="Y45" s="22">
        <f>'2006-2007'!Y5</f>
        <v>0</v>
      </c>
      <c r="Z45" s="20">
        <v>0</v>
      </c>
      <c r="AA45" s="21">
        <v>0</v>
      </c>
      <c r="AB45" s="22">
        <v>0</v>
      </c>
      <c r="AC45" s="20">
        <f>'2006-2007'!AC5</f>
        <v>0</v>
      </c>
      <c r="AD45" s="21">
        <f>'2006-2007'!AD5</f>
        <v>0</v>
      </c>
      <c r="AE45" s="22">
        <f>'2006-2007'!AE5</f>
        <v>0</v>
      </c>
      <c r="AF45" s="26"/>
      <c r="AG45" s="27"/>
      <c r="AH45" s="28"/>
      <c r="AI45" s="20">
        <f>'2006-2007'!K5</f>
        <v>0</v>
      </c>
      <c r="AJ45" s="21">
        <f>'2006-2007'!L5</f>
        <v>0</v>
      </c>
      <c r="AK45" s="22">
        <f>'2006-2007'!M5</f>
        <v>0</v>
      </c>
      <c r="AL45" s="20">
        <f>'2006-2007'!N5</f>
        <v>0</v>
      </c>
      <c r="AM45" s="21">
        <f>'2006-2007'!O5</f>
        <v>0</v>
      </c>
      <c r="AN45" s="22">
        <f>'2006-2007'!P5</f>
        <v>0</v>
      </c>
      <c r="AO45" s="75">
        <f>'2006-2007'!Z5</f>
        <v>0</v>
      </c>
      <c r="AP45" s="21">
        <f>'2006-2007'!AA5</f>
        <v>1</v>
      </c>
      <c r="AQ45" s="22">
        <f>'2006-2007'!AB5</f>
        <v>0</v>
      </c>
      <c r="AR45" s="20">
        <v>0</v>
      </c>
      <c r="AS45" s="21">
        <v>0</v>
      </c>
      <c r="AT45" s="22">
        <v>0</v>
      </c>
      <c r="AU45" s="39" t="s">
        <v>9</v>
      </c>
      <c r="AV45" s="11"/>
      <c r="AW45" s="4"/>
      <c r="AX45" s="4"/>
      <c r="AY45" s="4"/>
      <c r="AZ45" s="4"/>
      <c r="BA45" s="4"/>
      <c r="BB45" s="4"/>
    </row>
    <row r="46" spans="1:54" s="55" customFormat="1" ht="16.5" customHeight="1">
      <c r="A46" s="86"/>
      <c r="B46" s="49">
        <f aca="true" t="shared" si="30" ref="B46:S46">SUM(B44:B45)</f>
        <v>0</v>
      </c>
      <c r="C46" s="50">
        <f t="shared" si="30"/>
        <v>0</v>
      </c>
      <c r="D46" s="51">
        <f t="shared" si="30"/>
        <v>0</v>
      </c>
      <c r="E46" s="49">
        <f t="shared" si="30"/>
        <v>0</v>
      </c>
      <c r="F46" s="50">
        <f t="shared" si="30"/>
        <v>1</v>
      </c>
      <c r="G46" s="51">
        <f t="shared" si="30"/>
        <v>3</v>
      </c>
      <c r="H46" s="49">
        <f t="shared" si="30"/>
        <v>1</v>
      </c>
      <c r="I46" s="50">
        <f t="shared" si="30"/>
        <v>2</v>
      </c>
      <c r="J46" s="51">
        <f t="shared" si="30"/>
        <v>0</v>
      </c>
      <c r="K46" s="49">
        <f t="shared" si="30"/>
        <v>0</v>
      </c>
      <c r="L46" s="50">
        <f t="shared" si="30"/>
        <v>0</v>
      </c>
      <c r="M46" s="51">
        <f t="shared" si="30"/>
        <v>0</v>
      </c>
      <c r="N46" s="49">
        <f t="shared" si="30"/>
        <v>0</v>
      </c>
      <c r="O46" s="50">
        <f t="shared" si="30"/>
        <v>0</v>
      </c>
      <c r="P46" s="51">
        <f t="shared" si="30"/>
        <v>0</v>
      </c>
      <c r="Q46" s="49">
        <f t="shared" si="30"/>
        <v>1</v>
      </c>
      <c r="R46" s="50">
        <f t="shared" si="30"/>
        <v>0</v>
      </c>
      <c r="S46" s="51">
        <f t="shared" si="30"/>
        <v>2</v>
      </c>
      <c r="T46" s="49">
        <f>SUM(T44:T45)</f>
        <v>1</v>
      </c>
      <c r="U46" s="50">
        <f>SUM(U44:U45)</f>
        <v>2</v>
      </c>
      <c r="V46" s="51">
        <f>SUM(V44:V45)</f>
        <v>1</v>
      </c>
      <c r="W46" s="49">
        <f aca="true" t="shared" si="31" ref="W46:AE46">SUM(W44:W45)</f>
        <v>0</v>
      </c>
      <c r="X46" s="50">
        <f t="shared" si="31"/>
        <v>1</v>
      </c>
      <c r="Y46" s="51">
        <f t="shared" si="31"/>
        <v>3</v>
      </c>
      <c r="Z46" s="49">
        <f t="shared" si="31"/>
        <v>0</v>
      </c>
      <c r="AA46" s="50">
        <f t="shared" si="31"/>
        <v>0</v>
      </c>
      <c r="AB46" s="51">
        <f t="shared" si="31"/>
        <v>0</v>
      </c>
      <c r="AC46" s="49">
        <f t="shared" si="31"/>
        <v>1</v>
      </c>
      <c r="AD46" s="50">
        <f t="shared" si="31"/>
        <v>0</v>
      </c>
      <c r="AE46" s="51">
        <f t="shared" si="31"/>
        <v>2</v>
      </c>
      <c r="AF46" s="46"/>
      <c r="AG46" s="47"/>
      <c r="AH46" s="48"/>
      <c r="AI46" s="49">
        <f aca="true" t="shared" si="32" ref="AI46:AQ46">SUM(AI44:AI45)</f>
        <v>2</v>
      </c>
      <c r="AJ46" s="50">
        <f t="shared" si="32"/>
        <v>0</v>
      </c>
      <c r="AK46" s="51">
        <f t="shared" si="32"/>
        <v>1</v>
      </c>
      <c r="AL46" s="49">
        <f t="shared" si="32"/>
        <v>0</v>
      </c>
      <c r="AM46" s="50">
        <f t="shared" si="32"/>
        <v>1</v>
      </c>
      <c r="AN46" s="51">
        <f t="shared" si="32"/>
        <v>2</v>
      </c>
      <c r="AO46" s="49">
        <f t="shared" si="32"/>
        <v>0</v>
      </c>
      <c r="AP46" s="50">
        <f t="shared" si="32"/>
        <v>1</v>
      </c>
      <c r="AQ46" s="51">
        <f t="shared" si="32"/>
        <v>3</v>
      </c>
      <c r="AR46" s="49">
        <f>SUM(AR44:AR45)</f>
        <v>0</v>
      </c>
      <c r="AS46" s="50">
        <f>SUM(AS44:AS45)</f>
        <v>0</v>
      </c>
      <c r="AT46" s="51">
        <f>SUM(AT44:AT45)</f>
        <v>0</v>
      </c>
      <c r="AU46" s="77" t="s">
        <v>10</v>
      </c>
      <c r="AV46" s="53"/>
      <c r="AW46" s="54"/>
      <c r="AX46" s="54"/>
      <c r="AY46" s="54"/>
      <c r="AZ46" s="54"/>
      <c r="BA46" s="54"/>
      <c r="BB46" s="54"/>
    </row>
    <row r="47" spans="1:54" ht="16.5" customHeight="1">
      <c r="A47" s="87"/>
      <c r="B47" s="79">
        <f>SUM(B46:D46)</f>
        <v>0</v>
      </c>
      <c r="C47" s="80"/>
      <c r="D47" s="81"/>
      <c r="E47" s="79">
        <f>SUM(E46:G46)</f>
        <v>4</v>
      </c>
      <c r="F47" s="80"/>
      <c r="G47" s="81"/>
      <c r="H47" s="79">
        <f>SUM(H46:J46)</f>
        <v>3</v>
      </c>
      <c r="I47" s="80"/>
      <c r="J47" s="81"/>
      <c r="K47" s="79">
        <f>SUM(K46:M46)</f>
        <v>0</v>
      </c>
      <c r="L47" s="80"/>
      <c r="M47" s="81"/>
      <c r="N47" s="79">
        <f>SUM(N46:P46)</f>
        <v>0</v>
      </c>
      <c r="O47" s="80"/>
      <c r="P47" s="81"/>
      <c r="Q47" s="79">
        <f>SUM(Q46:S46)</f>
        <v>3</v>
      </c>
      <c r="R47" s="80"/>
      <c r="S47" s="81"/>
      <c r="T47" s="79">
        <f>SUM(T46:V46)</f>
        <v>4</v>
      </c>
      <c r="U47" s="80"/>
      <c r="V47" s="81"/>
      <c r="W47" s="79">
        <f>SUM(W46:Y46)</f>
        <v>4</v>
      </c>
      <c r="X47" s="80"/>
      <c r="Y47" s="81"/>
      <c r="Z47" s="79">
        <f>SUM(Z46:AB46)</f>
        <v>0</v>
      </c>
      <c r="AA47" s="80"/>
      <c r="AB47" s="81"/>
      <c r="AC47" s="79">
        <f>SUM(AC46:AE46)</f>
        <v>3</v>
      </c>
      <c r="AD47" s="80"/>
      <c r="AE47" s="81"/>
      <c r="AF47" s="30"/>
      <c r="AG47" s="31"/>
      <c r="AH47" s="32"/>
      <c r="AI47" s="79">
        <f>SUM(AI46:AK46)</f>
        <v>3</v>
      </c>
      <c r="AJ47" s="80"/>
      <c r="AK47" s="81"/>
      <c r="AL47" s="79">
        <f>SUM(AL46:AN46)</f>
        <v>3</v>
      </c>
      <c r="AM47" s="80"/>
      <c r="AN47" s="81"/>
      <c r="AO47" s="79">
        <f>SUM(AO46:AQ46)</f>
        <v>4</v>
      </c>
      <c r="AP47" s="80"/>
      <c r="AQ47" s="81"/>
      <c r="AR47" s="79">
        <f>SUM(AR46:AT46)</f>
        <v>0</v>
      </c>
      <c r="AS47" s="80"/>
      <c r="AT47" s="81"/>
      <c r="AU47" s="40" t="s">
        <v>17</v>
      </c>
      <c r="AV47" s="12">
        <f>SUM(B47:AT47)</f>
        <v>31</v>
      </c>
      <c r="AW47" s="4"/>
      <c r="AX47" s="4"/>
      <c r="AY47" s="4"/>
      <c r="AZ47" s="4"/>
      <c r="BA47" s="4"/>
      <c r="BB47" s="4"/>
    </row>
    <row r="48" spans="1:54" ht="16.5" customHeight="1">
      <c r="A48" s="85" t="s">
        <v>25</v>
      </c>
      <c r="B48" s="17">
        <f>SUM('2007-2008'!B16)</f>
        <v>1</v>
      </c>
      <c r="C48" s="18">
        <f>SUM('2007-2008'!C16)</f>
        <v>0</v>
      </c>
      <c r="D48" s="19">
        <f>SUM('2007-2008'!D16)</f>
        <v>1</v>
      </c>
      <c r="E48" s="17">
        <f>SUM('2006-2007'!E16+'2007-2008'!E16)</f>
        <v>3</v>
      </c>
      <c r="F48" s="18">
        <f>SUM('2006-2007'!F16+'2007-2008'!F16)</f>
        <v>0</v>
      </c>
      <c r="G48" s="19">
        <f>SUM('2006-2007'!G16+'2007-2008'!G16)</f>
        <v>3</v>
      </c>
      <c r="H48" s="17">
        <f>SUM('2006-2007'!H16+'2007-2008'!H16)</f>
        <v>1</v>
      </c>
      <c r="I48" s="18">
        <f>SUM('2006-2007'!I16+'2007-2008'!I16)</f>
        <v>1</v>
      </c>
      <c r="J48" s="19">
        <f>SUM('2006-2007'!J16+'2007-2008'!J16)</f>
        <v>3</v>
      </c>
      <c r="K48" s="17">
        <f>SUM('2007-2008'!N16)</f>
        <v>2</v>
      </c>
      <c r="L48" s="18">
        <f>SUM('2007-2008'!O16)</f>
        <v>1</v>
      </c>
      <c r="M48" s="19">
        <f>SUM('2007-2008'!P16)</f>
        <v>0</v>
      </c>
      <c r="N48" s="17">
        <v>0</v>
      </c>
      <c r="O48" s="18">
        <v>0</v>
      </c>
      <c r="P48" s="19">
        <v>0</v>
      </c>
      <c r="Q48" s="17">
        <f>SUM('2006-2007'!Q16+'2007-2008'!T16)</f>
        <v>2</v>
      </c>
      <c r="R48" s="18">
        <f>SUM('2006-2007'!R16+'2007-2008'!U16)</f>
        <v>1</v>
      </c>
      <c r="S48" s="78">
        <f>SUM('2006-2007'!S16+'2007-2008'!V16)</f>
        <v>2</v>
      </c>
      <c r="T48" s="17">
        <f>SUM('2006-2007'!T16+'2007-2008'!Z16)</f>
        <v>2</v>
      </c>
      <c r="U48" s="18">
        <f>SUM('2006-2007'!U16+'2007-2008'!AA16)</f>
        <v>2</v>
      </c>
      <c r="V48" s="78">
        <f>SUM('2006-2007'!V16+'2007-2008'!AB16)</f>
        <v>1</v>
      </c>
      <c r="W48" s="17">
        <f>SUM('2006-2007'!W16+'2007-2008'!AC16)</f>
        <v>2</v>
      </c>
      <c r="X48" s="18">
        <f>SUM('2006-2007'!X16+'2007-2008'!AD16)</f>
        <v>1</v>
      </c>
      <c r="Y48" s="19">
        <f>SUM('2006-2007'!Y16+'2007-2008'!AE16)</f>
        <v>3</v>
      </c>
      <c r="Z48" s="17">
        <v>0</v>
      </c>
      <c r="AA48" s="18">
        <v>0</v>
      </c>
      <c r="AB48" s="19">
        <v>0</v>
      </c>
      <c r="AC48" s="17">
        <f>SUM('2006-2007'!AC16+'2007-2008'!AI16)</f>
        <v>4</v>
      </c>
      <c r="AD48" s="18">
        <f>SUM('2006-2007'!AD16+'2007-2008'!AJ16)</f>
        <v>0</v>
      </c>
      <c r="AE48" s="19">
        <f>SUM('2006-2007'!AE16+'2007-2008'!AK16)</f>
        <v>1</v>
      </c>
      <c r="AF48" s="17">
        <f>'2006-2007'!B16</f>
        <v>1</v>
      </c>
      <c r="AG48" s="18">
        <f>'2006-2007'!C16</f>
        <v>0</v>
      </c>
      <c r="AH48" s="19">
        <f>'2006-2007'!D16</f>
        <v>2</v>
      </c>
      <c r="AI48" s="23"/>
      <c r="AJ48" s="24"/>
      <c r="AK48" s="25"/>
      <c r="AL48" s="17">
        <f>SUM('2006-2007'!N16+'2007-2008'!Q16)</f>
        <v>0</v>
      </c>
      <c r="AM48" s="18">
        <f>SUM('2006-2007'!O16+'2007-2008'!R16)</f>
        <v>0</v>
      </c>
      <c r="AN48" s="19">
        <f>SUM('2006-2007'!P16+'2007-2008'!S16)</f>
        <v>5</v>
      </c>
      <c r="AO48" s="17">
        <f>SUM('2006-2007'!Z16+'2007-2008'!AF16)</f>
        <v>1</v>
      </c>
      <c r="AP48" s="18">
        <f>SUM('2006-2007'!AA16+'2007-2008'!AG16)</f>
        <v>1</v>
      </c>
      <c r="AQ48" s="19">
        <f>SUM('2006-2007'!AB16+'2007-2008'!AH16)</f>
        <v>3</v>
      </c>
      <c r="AR48" s="17">
        <f>SUM(+'2007-2008'!W16)</f>
        <v>1</v>
      </c>
      <c r="AS48" s="18">
        <f>SUM(+'2007-2008'!X16)</f>
        <v>1</v>
      </c>
      <c r="AT48" s="19">
        <f>SUM(+'2007-2008'!Y16)</f>
        <v>1</v>
      </c>
      <c r="AU48" s="39" t="s">
        <v>8</v>
      </c>
      <c r="AV48" s="11"/>
      <c r="AW48" s="4"/>
      <c r="AX48" s="4"/>
      <c r="AY48" s="4"/>
      <c r="AZ48" s="4"/>
      <c r="BA48" s="4"/>
      <c r="BB48" s="4"/>
    </row>
    <row r="49" spans="1:54" ht="16.5" customHeight="1">
      <c r="A49" s="86"/>
      <c r="B49" s="20">
        <f>SUM('2007-2008'!B17)</f>
        <v>2</v>
      </c>
      <c r="C49" s="21">
        <f>SUM('2007-2008'!C17)</f>
        <v>0</v>
      </c>
      <c r="D49" s="22">
        <f>SUM('2007-2008'!D17)</f>
        <v>0</v>
      </c>
      <c r="E49" s="20">
        <f>SUM('2006-2007'!E17+'2007-2008'!E17)</f>
        <v>1</v>
      </c>
      <c r="F49" s="21">
        <f>SUM('2006-2007'!F17+'2007-2008'!F17)</f>
        <v>0</v>
      </c>
      <c r="G49" s="22">
        <f>SUM('2006-2007'!G17+'2007-2008'!G17)</f>
        <v>0</v>
      </c>
      <c r="H49" s="20">
        <f>SUM('2006-2007'!H17+'2007-2008'!H17)</f>
        <v>2</v>
      </c>
      <c r="I49" s="21">
        <f>SUM('2006-2007'!I17+'2007-2008'!I17)</f>
        <v>0</v>
      </c>
      <c r="J49" s="22">
        <f>SUM('2006-2007'!J17+'2007-2008'!J17)</f>
        <v>0</v>
      </c>
      <c r="K49" s="20">
        <f>SUM('2007-2008'!N17)</f>
        <v>0</v>
      </c>
      <c r="L49" s="21">
        <f>SUM('2007-2008'!O17)</f>
        <v>0</v>
      </c>
      <c r="M49" s="22">
        <f>SUM('2007-2008'!P17)</f>
        <v>0</v>
      </c>
      <c r="N49" s="20">
        <v>0</v>
      </c>
      <c r="O49" s="21">
        <v>0</v>
      </c>
      <c r="P49" s="22">
        <v>0</v>
      </c>
      <c r="Q49" s="20">
        <f>SUM('2006-2007'!Q17+'2007-2008'!T17)</f>
        <v>2</v>
      </c>
      <c r="R49" s="21">
        <f>SUM('2006-2007'!R17+'2007-2008'!U17)</f>
        <v>1</v>
      </c>
      <c r="S49" s="76">
        <f>SUM('2006-2007'!S17+'2007-2008'!V17)</f>
        <v>0</v>
      </c>
      <c r="T49" s="20">
        <f>SUM('2006-2007'!T17+'2007-2008'!Z17)</f>
        <v>0</v>
      </c>
      <c r="U49" s="21">
        <f>SUM('2006-2007'!U17+'2007-2008'!AA17)</f>
        <v>2</v>
      </c>
      <c r="V49" s="76">
        <f>SUM('2006-2007'!V17+'2007-2008'!AB17)</f>
        <v>1</v>
      </c>
      <c r="W49" s="20">
        <f>SUM('2006-2007'!W17+'2007-2008'!AC17)</f>
        <v>0</v>
      </c>
      <c r="X49" s="21">
        <f>SUM('2006-2007'!X17+'2007-2008'!AD17)</f>
        <v>0</v>
      </c>
      <c r="Y49" s="22">
        <f>SUM('2006-2007'!Y17+'2007-2008'!AE17)</f>
        <v>0</v>
      </c>
      <c r="Z49" s="20">
        <v>0</v>
      </c>
      <c r="AA49" s="21">
        <v>0</v>
      </c>
      <c r="AB49" s="22">
        <v>0</v>
      </c>
      <c r="AC49" s="20">
        <f>SUM('2006-2007'!AC17+'2007-2008'!AI17)</f>
        <v>0</v>
      </c>
      <c r="AD49" s="21">
        <f>SUM('2006-2007'!AD17+'2007-2008'!AJ17)</f>
        <v>0</v>
      </c>
      <c r="AE49" s="22">
        <f>SUM('2006-2007'!AE17+'2007-2008'!AK17)</f>
        <v>1</v>
      </c>
      <c r="AF49" s="20">
        <f>'2006-2007'!B17</f>
        <v>0</v>
      </c>
      <c r="AG49" s="21">
        <f>'2006-2007'!C17</f>
        <v>0</v>
      </c>
      <c r="AH49" s="22">
        <f>'2006-2007'!D17</f>
        <v>0</v>
      </c>
      <c r="AI49" s="26"/>
      <c r="AJ49" s="27"/>
      <c r="AK49" s="28"/>
      <c r="AL49" s="20">
        <f>SUM('2006-2007'!N17+'2007-2008'!Q17)</f>
        <v>1</v>
      </c>
      <c r="AM49" s="21">
        <f>SUM('2006-2007'!O17+'2007-2008'!R17)</f>
        <v>1</v>
      </c>
      <c r="AN49" s="22">
        <f>SUM('2006-2007'!P17+'2007-2008'!S17)</f>
        <v>1</v>
      </c>
      <c r="AO49" s="20">
        <f>SUM('2006-2007'!Z17+'2007-2008'!AF17)</f>
        <v>0</v>
      </c>
      <c r="AP49" s="21">
        <f>SUM('2006-2007'!AA17+'2007-2008'!AG17)</f>
        <v>0</v>
      </c>
      <c r="AQ49" s="22">
        <f>SUM('2006-2007'!AB17+'2007-2008'!AH17)</f>
        <v>0</v>
      </c>
      <c r="AR49" s="20">
        <f>SUM(+'2007-2008'!W17)</f>
        <v>0</v>
      </c>
      <c r="AS49" s="21">
        <f>SUM(+'2007-2008'!X17)</f>
        <v>0</v>
      </c>
      <c r="AT49" s="22">
        <f>SUM(+'2007-2008'!Y17)</f>
        <v>0</v>
      </c>
      <c r="AU49" s="39" t="s">
        <v>9</v>
      </c>
      <c r="AV49" s="11"/>
      <c r="AW49" s="4"/>
      <c r="AX49" s="4"/>
      <c r="AY49" s="4"/>
      <c r="AZ49" s="4"/>
      <c r="BA49" s="4"/>
      <c r="BB49" s="4"/>
    </row>
    <row r="50" spans="1:54" s="55" customFormat="1" ht="16.5" customHeight="1">
      <c r="A50" s="86"/>
      <c r="B50" s="49">
        <f aca="true" t="shared" si="33" ref="B50:V50">SUM(B48:B49)</f>
        <v>3</v>
      </c>
      <c r="C50" s="50">
        <f t="shared" si="33"/>
        <v>0</v>
      </c>
      <c r="D50" s="51">
        <f t="shared" si="33"/>
        <v>1</v>
      </c>
      <c r="E50" s="49">
        <f t="shared" si="33"/>
        <v>4</v>
      </c>
      <c r="F50" s="50">
        <f t="shared" si="33"/>
        <v>0</v>
      </c>
      <c r="G50" s="51">
        <f t="shared" si="33"/>
        <v>3</v>
      </c>
      <c r="H50" s="49">
        <f t="shared" si="33"/>
        <v>3</v>
      </c>
      <c r="I50" s="50">
        <f t="shared" si="33"/>
        <v>1</v>
      </c>
      <c r="J50" s="51">
        <f t="shared" si="33"/>
        <v>3</v>
      </c>
      <c r="K50" s="49">
        <f t="shared" si="33"/>
        <v>2</v>
      </c>
      <c r="L50" s="50">
        <f t="shared" si="33"/>
        <v>1</v>
      </c>
      <c r="M50" s="51">
        <f t="shared" si="33"/>
        <v>0</v>
      </c>
      <c r="N50" s="49">
        <f t="shared" si="33"/>
        <v>0</v>
      </c>
      <c r="O50" s="50">
        <f t="shared" si="33"/>
        <v>0</v>
      </c>
      <c r="P50" s="51">
        <f t="shared" si="33"/>
        <v>0</v>
      </c>
      <c r="Q50" s="49">
        <f t="shared" si="33"/>
        <v>4</v>
      </c>
      <c r="R50" s="50">
        <f t="shared" si="33"/>
        <v>2</v>
      </c>
      <c r="S50" s="51">
        <f t="shared" si="33"/>
        <v>2</v>
      </c>
      <c r="T50" s="49">
        <f t="shared" si="33"/>
        <v>2</v>
      </c>
      <c r="U50" s="50">
        <f t="shared" si="33"/>
        <v>4</v>
      </c>
      <c r="V50" s="51">
        <f t="shared" si="33"/>
        <v>2</v>
      </c>
      <c r="W50" s="49">
        <f>SUM(W48:W49)</f>
        <v>2</v>
      </c>
      <c r="X50" s="50">
        <f>SUM(X48:X49)</f>
        <v>1</v>
      </c>
      <c r="Y50" s="51">
        <f>SUM(Y48:Y49)</f>
        <v>3</v>
      </c>
      <c r="Z50" s="49">
        <f aca="true" t="shared" si="34" ref="Z50:AH50">SUM(Z48:Z49)</f>
        <v>0</v>
      </c>
      <c r="AA50" s="50">
        <f t="shared" si="34"/>
        <v>0</v>
      </c>
      <c r="AB50" s="51">
        <f t="shared" si="34"/>
        <v>0</v>
      </c>
      <c r="AC50" s="49">
        <f t="shared" si="34"/>
        <v>4</v>
      </c>
      <c r="AD50" s="50">
        <f t="shared" si="34"/>
        <v>0</v>
      </c>
      <c r="AE50" s="51">
        <f t="shared" si="34"/>
        <v>2</v>
      </c>
      <c r="AF50" s="49">
        <f t="shared" si="34"/>
        <v>1</v>
      </c>
      <c r="AG50" s="50">
        <f t="shared" si="34"/>
        <v>0</v>
      </c>
      <c r="AH50" s="51">
        <f t="shared" si="34"/>
        <v>2</v>
      </c>
      <c r="AI50" s="46"/>
      <c r="AJ50" s="47"/>
      <c r="AK50" s="48"/>
      <c r="AL50" s="49">
        <f aca="true" t="shared" si="35" ref="AL50:AQ50">SUM(AL48:AL49)</f>
        <v>1</v>
      </c>
      <c r="AM50" s="50">
        <f t="shared" si="35"/>
        <v>1</v>
      </c>
      <c r="AN50" s="51">
        <f t="shared" si="35"/>
        <v>6</v>
      </c>
      <c r="AO50" s="49">
        <f t="shared" si="35"/>
        <v>1</v>
      </c>
      <c r="AP50" s="50">
        <f t="shared" si="35"/>
        <v>1</v>
      </c>
      <c r="AQ50" s="51">
        <f t="shared" si="35"/>
        <v>3</v>
      </c>
      <c r="AR50" s="49">
        <f>SUM(AR48:AR49)</f>
        <v>1</v>
      </c>
      <c r="AS50" s="50">
        <f>SUM(AS48:AS49)</f>
        <v>1</v>
      </c>
      <c r="AT50" s="51">
        <f>SUM(AT48:AT49)</f>
        <v>1</v>
      </c>
      <c r="AU50" s="77" t="s">
        <v>10</v>
      </c>
      <c r="AV50" s="53"/>
      <c r="AW50" s="54"/>
      <c r="AX50" s="54"/>
      <c r="AY50" s="54"/>
      <c r="AZ50" s="54"/>
      <c r="BA50" s="54"/>
      <c r="BB50" s="54"/>
    </row>
    <row r="51" spans="1:54" ht="16.5" customHeight="1">
      <c r="A51" s="87"/>
      <c r="B51" s="79">
        <f>SUM(B50:D50)</f>
        <v>4</v>
      </c>
      <c r="C51" s="80"/>
      <c r="D51" s="81"/>
      <c r="E51" s="79">
        <f>SUM(E50:G50)</f>
        <v>7</v>
      </c>
      <c r="F51" s="80"/>
      <c r="G51" s="81"/>
      <c r="H51" s="79">
        <f>SUM(H50:J50)</f>
        <v>7</v>
      </c>
      <c r="I51" s="80"/>
      <c r="J51" s="81"/>
      <c r="K51" s="79">
        <f>SUM(K50:M50)</f>
        <v>3</v>
      </c>
      <c r="L51" s="80"/>
      <c r="M51" s="81"/>
      <c r="N51" s="79">
        <f>SUM(N50:P50)</f>
        <v>0</v>
      </c>
      <c r="O51" s="80"/>
      <c r="P51" s="81"/>
      <c r="Q51" s="79">
        <f>SUM(Q50:S50)</f>
        <v>8</v>
      </c>
      <c r="R51" s="80"/>
      <c r="S51" s="81"/>
      <c r="T51" s="79">
        <f>SUM(T50:V50)</f>
        <v>8</v>
      </c>
      <c r="U51" s="80"/>
      <c r="V51" s="81"/>
      <c r="W51" s="79">
        <f>SUM(W50:Y50)</f>
        <v>6</v>
      </c>
      <c r="X51" s="80"/>
      <c r="Y51" s="81"/>
      <c r="Z51" s="79">
        <f>SUM(Z50:AB50)</f>
        <v>0</v>
      </c>
      <c r="AA51" s="80"/>
      <c r="AB51" s="81"/>
      <c r="AC51" s="79">
        <f>SUM(AC50:AE50)</f>
        <v>6</v>
      </c>
      <c r="AD51" s="80"/>
      <c r="AE51" s="81"/>
      <c r="AF51" s="79">
        <f>SUM(AF50:AH50)</f>
        <v>3</v>
      </c>
      <c r="AG51" s="80"/>
      <c r="AH51" s="81"/>
      <c r="AI51" s="30"/>
      <c r="AJ51" s="31"/>
      <c r="AK51" s="32"/>
      <c r="AL51" s="79">
        <f>SUM(AL50:AN50)</f>
        <v>8</v>
      </c>
      <c r="AM51" s="80"/>
      <c r="AN51" s="81"/>
      <c r="AO51" s="79">
        <f>SUM(AO50:AQ50)</f>
        <v>5</v>
      </c>
      <c r="AP51" s="80"/>
      <c r="AQ51" s="81"/>
      <c r="AR51" s="79">
        <f>SUM(AR50:AT50)</f>
        <v>3</v>
      </c>
      <c r="AS51" s="80"/>
      <c r="AT51" s="81"/>
      <c r="AU51" s="40" t="s">
        <v>17</v>
      </c>
      <c r="AV51" s="12">
        <f>SUM(B51:AT51)</f>
        <v>68</v>
      </c>
      <c r="AW51" s="4"/>
      <c r="AX51" s="4"/>
      <c r="AY51" s="4"/>
      <c r="AZ51" s="4"/>
      <c r="BA51" s="4"/>
      <c r="BB51" s="4"/>
    </row>
    <row r="52" spans="1:54" ht="16.5" customHeight="1">
      <c r="A52" s="85" t="s">
        <v>26</v>
      </c>
      <c r="B52" s="17">
        <f>SUM('2007-2008'!B24)</f>
        <v>1</v>
      </c>
      <c r="C52" s="18">
        <f>SUM('2007-2008'!C24)</f>
        <v>0</v>
      </c>
      <c r="D52" s="19">
        <f>SUM('2007-2008'!D24)</f>
        <v>1</v>
      </c>
      <c r="E52" s="17">
        <f>SUM('2006-2007'!E20+'2007-2008'!E24)</f>
        <v>1</v>
      </c>
      <c r="F52" s="18">
        <f>SUM('2006-2007'!F20+'2007-2008'!F24)</f>
        <v>3</v>
      </c>
      <c r="G52" s="78">
        <f>SUM('2006-2007'!G20+'2007-2008'!G24)</f>
        <v>1</v>
      </c>
      <c r="H52" s="17">
        <f>SUM('2006-2007'!H20+'2007-2008'!H24)</f>
        <v>3</v>
      </c>
      <c r="I52" s="18">
        <f>SUM('2006-2007'!I20+'2007-2008'!I24)</f>
        <v>0</v>
      </c>
      <c r="J52" s="19">
        <f>SUM('2006-2007'!J20+'2007-2008'!J24)</f>
        <v>2</v>
      </c>
      <c r="K52" s="17">
        <f>SUM('2007-2008'!N24)</f>
        <v>1</v>
      </c>
      <c r="L52" s="18">
        <f>SUM('2007-2008'!O24)</f>
        <v>0</v>
      </c>
      <c r="M52" s="19">
        <f>SUM('2007-2008'!P24)</f>
        <v>1</v>
      </c>
      <c r="N52" s="17">
        <v>0</v>
      </c>
      <c r="O52" s="18">
        <v>0</v>
      </c>
      <c r="P52" s="19">
        <v>0</v>
      </c>
      <c r="Q52" s="17">
        <f>SUM('2006-2007'!Q20+'2007-2008'!T24)</f>
        <v>1</v>
      </c>
      <c r="R52" s="18">
        <f>SUM('2006-2007'!R20+'2007-2008'!U24)</f>
        <v>2</v>
      </c>
      <c r="S52" s="78">
        <f>SUM('2006-2007'!S20+'2007-2008'!V24)</f>
        <v>2</v>
      </c>
      <c r="T52" s="17">
        <f>SUM('2006-2007'!T20+'2007-2008'!Z24)</f>
        <v>3</v>
      </c>
      <c r="U52" s="18">
        <f>SUM('2006-2007'!U20+'2007-2008'!AA24)</f>
        <v>1</v>
      </c>
      <c r="V52" s="78">
        <f>SUM('2006-2007'!V20+'2007-2008'!AB24)</f>
        <v>1</v>
      </c>
      <c r="W52" s="17">
        <f>SUM('2006-2007'!W20+'2007-2008'!AC24)</f>
        <v>1</v>
      </c>
      <c r="X52" s="18">
        <f>SUM('2006-2007'!X20+'2007-2008'!AD24)</f>
        <v>1</v>
      </c>
      <c r="Y52" s="19">
        <f>SUM('2006-2007'!Y20+'2007-2008'!AE24)</f>
        <v>3</v>
      </c>
      <c r="Z52" s="17">
        <v>0</v>
      </c>
      <c r="AA52" s="18">
        <v>0</v>
      </c>
      <c r="AB52" s="19">
        <v>0</v>
      </c>
      <c r="AC52" s="17">
        <f>SUM('2006-2007'!AC20+'2007-2008'!AI24)</f>
        <v>1</v>
      </c>
      <c r="AD52" s="18">
        <f>SUM('2006-2007'!AD20+'2007-2008'!AJ24)</f>
        <v>2</v>
      </c>
      <c r="AE52" s="19">
        <f>SUM('2006-2007'!AE20+'2007-2008'!AK24)</f>
        <v>2</v>
      </c>
      <c r="AF52" s="17">
        <f>'2006-2007'!B20</f>
        <v>2</v>
      </c>
      <c r="AG52" s="18">
        <f>'2006-2007'!C20</f>
        <v>1</v>
      </c>
      <c r="AH52" s="19">
        <f>'2006-2007'!D20</f>
        <v>0</v>
      </c>
      <c r="AI52" s="17">
        <f>SUM('2006-2007'!K20+'2007-2008'!K24)</f>
        <v>5</v>
      </c>
      <c r="AJ52" s="18">
        <f>SUM('2006-2007'!L20+'2007-2008'!L24)</f>
        <v>0</v>
      </c>
      <c r="AK52" s="19">
        <f>SUM('2006-2007'!M20+'2007-2008'!M24)</f>
        <v>0</v>
      </c>
      <c r="AL52" s="23"/>
      <c r="AM52" s="24"/>
      <c r="AN52" s="25"/>
      <c r="AO52" s="17">
        <f>SUM('2006-2007'!Z20+'2007-2008'!AF24)</f>
        <v>1</v>
      </c>
      <c r="AP52" s="18">
        <f>SUM('2006-2007'!AA20+'2007-2008'!AG24)</f>
        <v>2</v>
      </c>
      <c r="AQ52" s="19">
        <f>SUM('2006-2007'!AB20+'2007-2008'!AH24)</f>
        <v>3</v>
      </c>
      <c r="AR52" s="17">
        <f>SUM('2007-2008'!W24)</f>
        <v>1</v>
      </c>
      <c r="AS52" s="18">
        <f>SUM('2007-2008'!X24)</f>
        <v>0</v>
      </c>
      <c r="AT52" s="78">
        <f>SUM('2007-2008'!Y24)</f>
        <v>1</v>
      </c>
      <c r="AU52" s="35" t="s">
        <v>8</v>
      </c>
      <c r="AV52" s="13"/>
      <c r="AW52" s="4"/>
      <c r="AX52" s="4"/>
      <c r="AY52" s="4"/>
      <c r="AZ52" s="4"/>
      <c r="BA52" s="4"/>
      <c r="BB52" s="4"/>
    </row>
    <row r="53" spans="1:54" ht="16.5" customHeight="1">
      <c r="A53" s="86"/>
      <c r="B53" s="20">
        <f>SUM('2007-2008'!B25)</f>
        <v>0</v>
      </c>
      <c r="C53" s="21">
        <f>SUM('2007-2008'!C25)</f>
        <v>0</v>
      </c>
      <c r="D53" s="22">
        <f>SUM('2007-2008'!D25)</f>
        <v>0</v>
      </c>
      <c r="E53" s="20">
        <f>SUM('2006-2007'!E21+'2007-2008'!E25)</f>
        <v>0</v>
      </c>
      <c r="F53" s="21">
        <f>SUM('2006-2007'!F21+'2007-2008'!F25)</f>
        <v>0</v>
      </c>
      <c r="G53" s="76">
        <f>SUM('2006-2007'!G21+'2007-2008'!G25)</f>
        <v>0</v>
      </c>
      <c r="H53" s="20">
        <f>SUM('2006-2007'!H21+'2007-2008'!H25)</f>
        <v>0</v>
      </c>
      <c r="I53" s="21">
        <f>SUM('2006-2007'!I21+'2007-2008'!I25)</f>
        <v>1</v>
      </c>
      <c r="J53" s="22">
        <f>SUM('2006-2007'!J21+'2007-2008'!J25)</f>
        <v>2</v>
      </c>
      <c r="K53" s="20">
        <f>SUM('2007-2008'!N25)</f>
        <v>0</v>
      </c>
      <c r="L53" s="21">
        <f>SUM('2007-2008'!O25)</f>
        <v>0</v>
      </c>
      <c r="M53" s="22">
        <f>SUM('2007-2008'!P25)</f>
        <v>0</v>
      </c>
      <c r="N53" s="20">
        <v>0</v>
      </c>
      <c r="O53" s="21">
        <v>0</v>
      </c>
      <c r="P53" s="22">
        <v>0</v>
      </c>
      <c r="Q53" s="20">
        <f>SUM('2006-2007'!Q21+'2007-2008'!T25)</f>
        <v>1</v>
      </c>
      <c r="R53" s="21">
        <f>SUM('2006-2007'!R21+'2007-2008'!U25)</f>
        <v>0</v>
      </c>
      <c r="S53" s="76">
        <f>SUM('2006-2007'!S21+'2007-2008'!V25)</f>
        <v>0</v>
      </c>
      <c r="T53" s="20">
        <f>SUM('2006-2007'!T21+'2007-2008'!Z25)</f>
        <v>0</v>
      </c>
      <c r="U53" s="21">
        <f>SUM('2006-2007'!U21+'2007-2008'!AA25)</f>
        <v>0</v>
      </c>
      <c r="V53" s="76">
        <f>SUM('2006-2007'!V21+'2007-2008'!AB25)</f>
        <v>0</v>
      </c>
      <c r="W53" s="20">
        <f>SUM('2006-2007'!W21+'2007-2008'!AC25)</f>
        <v>0</v>
      </c>
      <c r="X53" s="21">
        <f>SUM('2006-2007'!X21+'2007-2008'!AD25)</f>
        <v>0</v>
      </c>
      <c r="Y53" s="22">
        <f>SUM('2006-2007'!Y21+'2007-2008'!AE25)</f>
        <v>0</v>
      </c>
      <c r="Z53" s="20">
        <v>0</v>
      </c>
      <c r="AA53" s="21">
        <v>0</v>
      </c>
      <c r="AB53" s="22">
        <v>0</v>
      </c>
      <c r="AC53" s="20">
        <f>SUM('2006-2007'!AC21+'2007-2008'!AI25)</f>
        <v>1</v>
      </c>
      <c r="AD53" s="21">
        <f>SUM('2006-2007'!AD21+'2007-2008'!AJ25)</f>
        <v>1</v>
      </c>
      <c r="AE53" s="22">
        <f>SUM('2006-2007'!AE21+'2007-2008'!AK25)</f>
        <v>1</v>
      </c>
      <c r="AF53" s="20">
        <f>'2006-2007'!B21</f>
        <v>0</v>
      </c>
      <c r="AG53" s="21">
        <f>'2006-2007'!C21</f>
        <v>0</v>
      </c>
      <c r="AH53" s="22">
        <f>'2006-2007'!D21</f>
        <v>0</v>
      </c>
      <c r="AI53" s="20">
        <f>SUM('2006-2007'!K21+'2007-2008'!K25)</f>
        <v>1</v>
      </c>
      <c r="AJ53" s="21">
        <f>SUM('2006-2007'!L21+'2007-2008'!L25)</f>
        <v>1</v>
      </c>
      <c r="AK53" s="22">
        <f>SUM('2006-2007'!M21+'2007-2008'!M25)</f>
        <v>1</v>
      </c>
      <c r="AL53" s="26"/>
      <c r="AM53" s="27"/>
      <c r="AN53" s="28"/>
      <c r="AO53" s="20">
        <f>SUM('2006-2007'!Z21+'2007-2008'!AF25)</f>
        <v>1</v>
      </c>
      <c r="AP53" s="21">
        <f>SUM('2006-2007'!AA21+'2007-2008'!AG25)</f>
        <v>1</v>
      </c>
      <c r="AQ53" s="22">
        <f>SUM('2006-2007'!AB21+'2007-2008'!AH25)</f>
        <v>0</v>
      </c>
      <c r="AR53" s="20">
        <f>SUM('2007-2008'!W25)</f>
        <v>0</v>
      </c>
      <c r="AS53" s="21">
        <f>SUM('2007-2008'!X25)</f>
        <v>0</v>
      </c>
      <c r="AT53" s="76">
        <f>SUM('2007-2008'!Y25)</f>
        <v>0</v>
      </c>
      <c r="AU53" s="39" t="s">
        <v>9</v>
      </c>
      <c r="AV53" s="11"/>
      <c r="AW53" s="4"/>
      <c r="AX53" s="4"/>
      <c r="AY53" s="4"/>
      <c r="AZ53" s="4"/>
      <c r="BA53" s="4"/>
      <c r="BB53" s="4"/>
    </row>
    <row r="54" spans="1:54" s="55" customFormat="1" ht="16.5" customHeight="1">
      <c r="A54" s="86"/>
      <c r="B54" s="49">
        <f aca="true" t="shared" si="36" ref="B54:Y54">SUM(B52:B53)</f>
        <v>1</v>
      </c>
      <c r="C54" s="50">
        <f t="shared" si="36"/>
        <v>0</v>
      </c>
      <c r="D54" s="51">
        <f t="shared" si="36"/>
        <v>1</v>
      </c>
      <c r="E54" s="49">
        <f t="shared" si="36"/>
        <v>1</v>
      </c>
      <c r="F54" s="50">
        <f t="shared" si="36"/>
        <v>3</v>
      </c>
      <c r="G54" s="51">
        <f t="shared" si="36"/>
        <v>1</v>
      </c>
      <c r="H54" s="49">
        <f t="shared" si="36"/>
        <v>3</v>
      </c>
      <c r="I54" s="50">
        <f t="shared" si="36"/>
        <v>1</v>
      </c>
      <c r="J54" s="51">
        <f t="shared" si="36"/>
        <v>4</v>
      </c>
      <c r="K54" s="49">
        <f t="shared" si="36"/>
        <v>1</v>
      </c>
      <c r="L54" s="50">
        <f t="shared" si="36"/>
        <v>0</v>
      </c>
      <c r="M54" s="51">
        <f t="shared" si="36"/>
        <v>1</v>
      </c>
      <c r="N54" s="49">
        <f t="shared" si="36"/>
        <v>0</v>
      </c>
      <c r="O54" s="50">
        <f t="shared" si="36"/>
        <v>0</v>
      </c>
      <c r="P54" s="51">
        <f t="shared" si="36"/>
        <v>0</v>
      </c>
      <c r="Q54" s="49">
        <f t="shared" si="36"/>
        <v>2</v>
      </c>
      <c r="R54" s="50">
        <f t="shared" si="36"/>
        <v>2</v>
      </c>
      <c r="S54" s="51">
        <f t="shared" si="36"/>
        <v>2</v>
      </c>
      <c r="T54" s="49">
        <f t="shared" si="36"/>
        <v>3</v>
      </c>
      <c r="U54" s="50">
        <f t="shared" si="36"/>
        <v>1</v>
      </c>
      <c r="V54" s="51">
        <f t="shared" si="36"/>
        <v>1</v>
      </c>
      <c r="W54" s="49">
        <f t="shared" si="36"/>
        <v>1</v>
      </c>
      <c r="X54" s="50">
        <f t="shared" si="36"/>
        <v>1</v>
      </c>
      <c r="Y54" s="51">
        <f t="shared" si="36"/>
        <v>3</v>
      </c>
      <c r="Z54" s="49">
        <f>SUM(Z52:Z53)</f>
        <v>0</v>
      </c>
      <c r="AA54" s="50">
        <f>SUM(AA52:AA53)</f>
        <v>0</v>
      </c>
      <c r="AB54" s="51">
        <f>SUM(AB52:AB53)</f>
        <v>0</v>
      </c>
      <c r="AC54" s="49">
        <f aca="true" t="shared" si="37" ref="AC54:AK54">SUM(AC52:AC53)</f>
        <v>2</v>
      </c>
      <c r="AD54" s="50">
        <f t="shared" si="37"/>
        <v>3</v>
      </c>
      <c r="AE54" s="51">
        <f t="shared" si="37"/>
        <v>3</v>
      </c>
      <c r="AF54" s="49">
        <f t="shared" si="37"/>
        <v>2</v>
      </c>
      <c r="AG54" s="50">
        <f t="shared" si="37"/>
        <v>1</v>
      </c>
      <c r="AH54" s="51">
        <f t="shared" si="37"/>
        <v>0</v>
      </c>
      <c r="AI54" s="49">
        <f t="shared" si="37"/>
        <v>6</v>
      </c>
      <c r="AJ54" s="50">
        <f t="shared" si="37"/>
        <v>1</v>
      </c>
      <c r="AK54" s="51">
        <f t="shared" si="37"/>
        <v>1</v>
      </c>
      <c r="AL54" s="46"/>
      <c r="AM54" s="47"/>
      <c r="AN54" s="48"/>
      <c r="AO54" s="49">
        <f aca="true" t="shared" si="38" ref="AO54:AT54">SUM(AO52:AO53)</f>
        <v>2</v>
      </c>
      <c r="AP54" s="50">
        <f t="shared" si="38"/>
        <v>3</v>
      </c>
      <c r="AQ54" s="51">
        <f t="shared" si="38"/>
        <v>3</v>
      </c>
      <c r="AR54" s="49">
        <f t="shared" si="38"/>
        <v>1</v>
      </c>
      <c r="AS54" s="50">
        <f t="shared" si="38"/>
        <v>0</v>
      </c>
      <c r="AT54" s="51">
        <f t="shared" si="38"/>
        <v>1</v>
      </c>
      <c r="AU54" s="52" t="s">
        <v>10</v>
      </c>
      <c r="AV54" s="53"/>
      <c r="AW54" s="54"/>
      <c r="AX54" s="54"/>
      <c r="AY54" s="54"/>
      <c r="AZ54" s="54"/>
      <c r="BA54" s="54"/>
      <c r="BB54" s="54"/>
    </row>
    <row r="55" spans="1:54" ht="16.5" customHeight="1">
      <c r="A55" s="87"/>
      <c r="B55" s="79">
        <f>SUM(B54:D54)</f>
        <v>2</v>
      </c>
      <c r="C55" s="80"/>
      <c r="D55" s="81"/>
      <c r="E55" s="79">
        <f>SUM(E54:G54)</f>
        <v>5</v>
      </c>
      <c r="F55" s="80"/>
      <c r="G55" s="81"/>
      <c r="H55" s="79">
        <f>SUM(H54:J54)</f>
        <v>8</v>
      </c>
      <c r="I55" s="80"/>
      <c r="J55" s="81"/>
      <c r="K55" s="79">
        <f>SUM(K54:M54)</f>
        <v>2</v>
      </c>
      <c r="L55" s="80"/>
      <c r="M55" s="81"/>
      <c r="N55" s="79">
        <f>SUM(N54:P54)</f>
        <v>0</v>
      </c>
      <c r="O55" s="80"/>
      <c r="P55" s="81"/>
      <c r="Q55" s="79">
        <f>SUM(Q54:S54)</f>
        <v>6</v>
      </c>
      <c r="R55" s="80"/>
      <c r="S55" s="81"/>
      <c r="T55" s="79">
        <f>SUM(T54:V54)</f>
        <v>5</v>
      </c>
      <c r="U55" s="80"/>
      <c r="V55" s="81"/>
      <c r="W55" s="79">
        <f>SUM(W54:Y54)</f>
        <v>5</v>
      </c>
      <c r="X55" s="80"/>
      <c r="Y55" s="81"/>
      <c r="Z55" s="79">
        <f>SUM(Z54:AB54)</f>
        <v>0</v>
      </c>
      <c r="AA55" s="80"/>
      <c r="AB55" s="81"/>
      <c r="AC55" s="79">
        <f>SUM(AC54:AE54)</f>
        <v>8</v>
      </c>
      <c r="AD55" s="80"/>
      <c r="AE55" s="81"/>
      <c r="AF55" s="79">
        <f>SUM(AF54:AH54)</f>
        <v>3</v>
      </c>
      <c r="AG55" s="80"/>
      <c r="AH55" s="81"/>
      <c r="AI55" s="79">
        <f>SUM(AI54:AK54)</f>
        <v>8</v>
      </c>
      <c r="AJ55" s="80"/>
      <c r="AK55" s="81"/>
      <c r="AL55" s="30"/>
      <c r="AM55" s="31"/>
      <c r="AN55" s="32"/>
      <c r="AO55" s="79">
        <f>SUM(AO54:AQ54)</f>
        <v>8</v>
      </c>
      <c r="AP55" s="80"/>
      <c r="AQ55" s="81"/>
      <c r="AR55" s="79">
        <f>SUM(AR54:AT54)</f>
        <v>2</v>
      </c>
      <c r="AS55" s="80"/>
      <c r="AT55" s="81"/>
      <c r="AU55" s="6" t="s">
        <v>17</v>
      </c>
      <c r="AV55" s="12">
        <f>SUM(B55:AT55)</f>
        <v>62</v>
      </c>
      <c r="AW55" s="4"/>
      <c r="AX55" s="4"/>
      <c r="AY55" s="4"/>
      <c r="AZ55" s="4"/>
      <c r="BA55" s="4"/>
      <c r="BB55" s="4"/>
    </row>
    <row r="56" spans="1:54" ht="16.5" customHeight="1">
      <c r="A56" s="85" t="s">
        <v>27</v>
      </c>
      <c r="B56" s="17">
        <f>SUM('2007-2008'!B44)</f>
        <v>2</v>
      </c>
      <c r="C56" s="18">
        <f>SUM('2007-2008'!C44)</f>
        <v>0</v>
      </c>
      <c r="D56" s="19">
        <f>SUM('2007-2008'!D44)</f>
        <v>1</v>
      </c>
      <c r="E56" s="17">
        <f>SUM('2006-2007'!E36+'2007-2008'!B44)</f>
        <v>3</v>
      </c>
      <c r="F56" s="18">
        <f>SUM('2006-2007'!F36+'2007-2008'!C44)</f>
        <v>1</v>
      </c>
      <c r="G56" s="78">
        <f>SUM('2006-2007'!G36+'2007-2008'!D44)</f>
        <v>2</v>
      </c>
      <c r="H56" s="17">
        <f>SUM('2006-2007'!H36+'2007-2008'!H44)</f>
        <v>2</v>
      </c>
      <c r="I56" s="18">
        <f>SUM('2006-2007'!I36+'2007-2008'!I44)</f>
        <v>1</v>
      </c>
      <c r="J56" s="19">
        <f>SUM('2006-2007'!J36+'2007-2008'!J44)</f>
        <v>3</v>
      </c>
      <c r="K56" s="17">
        <f>SUM(+'2007-2008'!N44)</f>
        <v>1</v>
      </c>
      <c r="L56" s="18">
        <f>SUM(+'2007-2008'!O44)</f>
        <v>1</v>
      </c>
      <c r="M56" s="19">
        <f>SUM(+'2007-2008'!P44)</f>
        <v>0</v>
      </c>
      <c r="N56" s="17">
        <v>0</v>
      </c>
      <c r="O56" s="18">
        <v>0</v>
      </c>
      <c r="P56" s="19">
        <v>0</v>
      </c>
      <c r="Q56" s="17">
        <f>SUM('2006-2007'!Q36+'2007-2008'!T44)</f>
        <v>0</v>
      </c>
      <c r="R56" s="18">
        <f>SUM('2006-2007'!R36+'2007-2008'!U44)</f>
        <v>1</v>
      </c>
      <c r="S56" s="78">
        <f>SUM('2006-2007'!S36+'2007-2008'!V44)</f>
        <v>4</v>
      </c>
      <c r="T56" s="17">
        <f>SUM('2006-2007'!T36+'2007-2008'!Z44)</f>
        <v>3</v>
      </c>
      <c r="U56" s="18">
        <f>SUM('2006-2007'!U36+'2007-2008'!AA44)</f>
        <v>0</v>
      </c>
      <c r="V56" s="19">
        <f>SUM('2006-2007'!V36+'2007-2008'!AB44)</f>
        <v>2</v>
      </c>
      <c r="W56" s="17">
        <f>SUM('2006-2007'!W36+'2007-2008'!AC44)</f>
        <v>3</v>
      </c>
      <c r="X56" s="18">
        <f>SUM('2006-2007'!X36+'2007-2008'!AD44)</f>
        <v>0</v>
      </c>
      <c r="Y56" s="19">
        <f>SUM('2006-2007'!Y36+'2007-2008'!AE44)</f>
        <v>2</v>
      </c>
      <c r="Z56" s="17">
        <v>0</v>
      </c>
      <c r="AA56" s="18">
        <v>0</v>
      </c>
      <c r="AB56" s="19">
        <v>0</v>
      </c>
      <c r="AC56" s="17">
        <f>SUM('2006-2007'!AC36+'2007-2008'!AI44)</f>
        <v>4</v>
      </c>
      <c r="AD56" s="18">
        <f>SUM('2006-2007'!AD36+'2007-2008'!AJ44)</f>
        <v>0</v>
      </c>
      <c r="AE56" s="19">
        <f>SUM('2006-2007'!AE36+'2007-2008'!AK44)</f>
        <v>1</v>
      </c>
      <c r="AF56" s="17">
        <f>'2006-2007'!B36</f>
        <v>3</v>
      </c>
      <c r="AG56" s="18">
        <f>'2006-2007'!C36</f>
        <v>0</v>
      </c>
      <c r="AH56" s="19">
        <f>'2006-2007'!D36</f>
        <v>0</v>
      </c>
      <c r="AI56" s="17">
        <f>SUM('2006-2007'!K36+'2007-2008'!K44)</f>
        <v>3</v>
      </c>
      <c r="AJ56" s="18">
        <f>SUM('2006-2007'!L36+'2007-2008'!L44)</f>
        <v>1</v>
      </c>
      <c r="AK56" s="19">
        <f>SUM('2006-2007'!M36+'2007-2008'!M44)</f>
        <v>1</v>
      </c>
      <c r="AL56" s="17">
        <f>SUM('2006-2007'!N36+'2007-2008'!Q44)</f>
        <v>3</v>
      </c>
      <c r="AM56" s="18">
        <f>SUM('2006-2007'!O36+'2007-2008'!R44)</f>
        <v>2</v>
      </c>
      <c r="AN56" s="19">
        <f>SUM('2006-2007'!P36+'2007-2008'!S44)</f>
        <v>1</v>
      </c>
      <c r="AO56" s="23"/>
      <c r="AP56" s="24"/>
      <c r="AQ56" s="25"/>
      <c r="AR56" s="17">
        <f>SUM('2007-2008'!W44)</f>
        <v>1</v>
      </c>
      <c r="AS56" s="18">
        <f>SUM('2007-2008'!X44)</f>
        <v>0</v>
      </c>
      <c r="AT56" s="19">
        <f>SUM('2007-2008'!Y44)</f>
        <v>1</v>
      </c>
      <c r="AU56" s="73" t="s">
        <v>8</v>
      </c>
      <c r="AV56" s="11"/>
      <c r="AW56" s="4"/>
      <c r="AX56" s="4"/>
      <c r="AY56" s="4"/>
      <c r="AZ56" s="4"/>
      <c r="BA56" s="4"/>
      <c r="BB56" s="4"/>
    </row>
    <row r="57" spans="1:54" ht="16.5" customHeight="1">
      <c r="A57" s="86"/>
      <c r="B57" s="20">
        <f>SUM('2007-2008'!B45)</f>
        <v>0</v>
      </c>
      <c r="C57" s="21">
        <f>SUM('2007-2008'!C45)</f>
        <v>0</v>
      </c>
      <c r="D57" s="22">
        <f>SUM('2007-2008'!D45)</f>
        <v>0</v>
      </c>
      <c r="E57" s="20">
        <f>SUM('2006-2007'!E37+'2007-2008'!B45)</f>
        <v>0</v>
      </c>
      <c r="F57" s="21">
        <f>SUM('2006-2007'!F37+'2007-2008'!C45)</f>
        <v>1</v>
      </c>
      <c r="G57" s="76">
        <f>SUM('2006-2007'!G37+'2007-2008'!D45)</f>
        <v>0</v>
      </c>
      <c r="H57" s="20">
        <f>SUM('2006-2007'!H37+'2007-2008'!H45)</f>
        <v>1</v>
      </c>
      <c r="I57" s="21">
        <f>SUM('2006-2007'!I37+'2007-2008'!I45)</f>
        <v>0</v>
      </c>
      <c r="J57" s="22">
        <f>SUM('2006-2007'!J37+'2007-2008'!J45)</f>
        <v>1</v>
      </c>
      <c r="K57" s="20">
        <f>SUM(+'2007-2008'!N45)</f>
        <v>0</v>
      </c>
      <c r="L57" s="21">
        <f>SUM(+'2007-2008'!O45)</f>
        <v>0</v>
      </c>
      <c r="M57" s="22">
        <f>SUM(+'2007-2008'!P45)</f>
        <v>0</v>
      </c>
      <c r="N57" s="20">
        <v>0</v>
      </c>
      <c r="O57" s="21">
        <v>0</v>
      </c>
      <c r="P57" s="22">
        <v>0</v>
      </c>
      <c r="Q57" s="20">
        <f>SUM('2006-2007'!Q37+'2007-2008'!T45)</f>
        <v>0</v>
      </c>
      <c r="R57" s="21">
        <f>SUM('2006-2007'!R37+'2007-2008'!U45)</f>
        <v>0</v>
      </c>
      <c r="S57" s="76">
        <f>SUM('2006-2007'!S37+'2007-2008'!V45)</f>
        <v>0</v>
      </c>
      <c r="T57" s="20">
        <f>SUM('2006-2007'!T37+'2007-2008'!Z45)</f>
        <v>0</v>
      </c>
      <c r="U57" s="21">
        <f>SUM('2006-2007'!U37+'2007-2008'!AA45)</f>
        <v>1</v>
      </c>
      <c r="V57" s="22">
        <f>SUM('2006-2007'!V37+'2007-2008'!AB45)</f>
        <v>0</v>
      </c>
      <c r="W57" s="20">
        <f>SUM('2006-2007'!W37+'2007-2008'!AC45)</f>
        <v>1</v>
      </c>
      <c r="X57" s="21">
        <f>SUM('2006-2007'!X37+'2007-2008'!AD45)</f>
        <v>0</v>
      </c>
      <c r="Y57" s="22">
        <f>SUM('2006-2007'!Y37+'2007-2008'!AE45)</f>
        <v>0</v>
      </c>
      <c r="Z57" s="20">
        <v>0</v>
      </c>
      <c r="AA57" s="21">
        <v>0</v>
      </c>
      <c r="AB57" s="22">
        <v>0</v>
      </c>
      <c r="AC57" s="20">
        <f>SUM('2006-2007'!AC37+'2007-2008'!AI45)</f>
        <v>0</v>
      </c>
      <c r="AD57" s="21">
        <f>SUM('2006-2007'!AD37+'2007-2008'!AJ45)</f>
        <v>0</v>
      </c>
      <c r="AE57" s="22">
        <f>SUM('2006-2007'!AE37+'2007-2008'!AK45)</f>
        <v>2</v>
      </c>
      <c r="AF57" s="20">
        <f>'2006-2007'!B37</f>
        <v>0</v>
      </c>
      <c r="AG57" s="21">
        <f>'2006-2007'!C37</f>
        <v>1</v>
      </c>
      <c r="AH57" s="22">
        <f>'2006-2007'!D37</f>
        <v>0</v>
      </c>
      <c r="AI57" s="20">
        <f>SUM('2006-2007'!K37+'2007-2008'!K45)</f>
        <v>0</v>
      </c>
      <c r="AJ57" s="21">
        <f>SUM('2006-2007'!L37+'2007-2008'!L45)</f>
        <v>0</v>
      </c>
      <c r="AK57" s="22">
        <f>SUM('2006-2007'!M37+'2007-2008'!M45)</f>
        <v>0</v>
      </c>
      <c r="AL57" s="20">
        <f>SUM('2006-2007'!N37+'2007-2008'!Q45)</f>
        <v>0</v>
      </c>
      <c r="AM57" s="21">
        <f>SUM('2006-2007'!O37+'2007-2008'!R45)</f>
        <v>1</v>
      </c>
      <c r="AN57" s="22">
        <f>SUM('2006-2007'!P37+'2007-2008'!S45)</f>
        <v>1</v>
      </c>
      <c r="AO57" s="26"/>
      <c r="AP57" s="27"/>
      <c r="AQ57" s="28"/>
      <c r="AR57" s="20">
        <f>SUM('2007-2008'!W45)</f>
        <v>0</v>
      </c>
      <c r="AS57" s="21">
        <f>SUM('2007-2008'!X45)</f>
        <v>0</v>
      </c>
      <c r="AT57" s="22">
        <f>SUM('2007-2008'!Y45)</f>
        <v>0</v>
      </c>
      <c r="AU57" s="73" t="s">
        <v>9</v>
      </c>
      <c r="AV57" s="11"/>
      <c r="AW57" s="4"/>
      <c r="AX57" s="4"/>
      <c r="AY57" s="4"/>
      <c r="AZ57" s="4"/>
      <c r="BA57" s="4"/>
      <c r="BB57" s="4"/>
    </row>
    <row r="58" spans="1:54" s="55" customFormat="1" ht="16.5" customHeight="1">
      <c r="A58" s="86"/>
      <c r="B58" s="49">
        <f aca="true" t="shared" si="39" ref="B58:AB58">SUM(B56:B57)</f>
        <v>2</v>
      </c>
      <c r="C58" s="50">
        <f t="shared" si="39"/>
        <v>0</v>
      </c>
      <c r="D58" s="51">
        <f t="shared" si="39"/>
        <v>1</v>
      </c>
      <c r="E58" s="49">
        <f t="shared" si="39"/>
        <v>3</v>
      </c>
      <c r="F58" s="50">
        <f t="shared" si="39"/>
        <v>2</v>
      </c>
      <c r="G58" s="51">
        <f t="shared" si="39"/>
        <v>2</v>
      </c>
      <c r="H58" s="49">
        <f t="shared" si="39"/>
        <v>3</v>
      </c>
      <c r="I58" s="50">
        <f t="shared" si="39"/>
        <v>1</v>
      </c>
      <c r="J58" s="51">
        <f t="shared" si="39"/>
        <v>4</v>
      </c>
      <c r="K58" s="49">
        <f t="shared" si="39"/>
        <v>1</v>
      </c>
      <c r="L58" s="50">
        <f t="shared" si="39"/>
        <v>1</v>
      </c>
      <c r="M58" s="51">
        <f t="shared" si="39"/>
        <v>0</v>
      </c>
      <c r="N58" s="49">
        <f t="shared" si="39"/>
        <v>0</v>
      </c>
      <c r="O58" s="50">
        <f t="shared" si="39"/>
        <v>0</v>
      </c>
      <c r="P58" s="51">
        <f t="shared" si="39"/>
        <v>0</v>
      </c>
      <c r="Q58" s="49">
        <f t="shared" si="39"/>
        <v>0</v>
      </c>
      <c r="R58" s="50">
        <f t="shared" si="39"/>
        <v>1</v>
      </c>
      <c r="S58" s="51">
        <f t="shared" si="39"/>
        <v>4</v>
      </c>
      <c r="T58" s="49">
        <f t="shared" si="39"/>
        <v>3</v>
      </c>
      <c r="U58" s="50">
        <f t="shared" si="39"/>
        <v>1</v>
      </c>
      <c r="V58" s="51">
        <f t="shared" si="39"/>
        <v>2</v>
      </c>
      <c r="W58" s="49">
        <f t="shared" si="39"/>
        <v>4</v>
      </c>
      <c r="X58" s="50">
        <f t="shared" si="39"/>
        <v>0</v>
      </c>
      <c r="Y58" s="51">
        <f t="shared" si="39"/>
        <v>2</v>
      </c>
      <c r="Z58" s="49">
        <f t="shared" si="39"/>
        <v>0</v>
      </c>
      <c r="AA58" s="50">
        <f t="shared" si="39"/>
        <v>0</v>
      </c>
      <c r="AB58" s="51">
        <f t="shared" si="39"/>
        <v>0</v>
      </c>
      <c r="AC58" s="49">
        <f>SUM(AC56:AC57)</f>
        <v>4</v>
      </c>
      <c r="AD58" s="50">
        <f>SUM(AD56:AD57)</f>
        <v>0</v>
      </c>
      <c r="AE58" s="51">
        <f>SUM(AE56:AE57)</f>
        <v>3</v>
      </c>
      <c r="AF58" s="49">
        <f aca="true" t="shared" si="40" ref="AF58:AN58">SUM(AF56:AF57)</f>
        <v>3</v>
      </c>
      <c r="AG58" s="50">
        <f t="shared" si="40"/>
        <v>1</v>
      </c>
      <c r="AH58" s="51">
        <f t="shared" si="40"/>
        <v>0</v>
      </c>
      <c r="AI58" s="49">
        <f t="shared" si="40"/>
        <v>3</v>
      </c>
      <c r="AJ58" s="50">
        <f t="shared" si="40"/>
        <v>1</v>
      </c>
      <c r="AK58" s="51">
        <f t="shared" si="40"/>
        <v>1</v>
      </c>
      <c r="AL58" s="49">
        <f t="shared" si="40"/>
        <v>3</v>
      </c>
      <c r="AM58" s="50">
        <f t="shared" si="40"/>
        <v>3</v>
      </c>
      <c r="AN58" s="51">
        <f t="shared" si="40"/>
        <v>2</v>
      </c>
      <c r="AO58" s="46"/>
      <c r="AP58" s="47"/>
      <c r="AQ58" s="48"/>
      <c r="AR58" s="49">
        <f>SUM(AR56:AR57)</f>
        <v>1</v>
      </c>
      <c r="AS58" s="50">
        <f>SUM(AS56:AS57)</f>
        <v>0</v>
      </c>
      <c r="AT58" s="51">
        <f>SUM(AT56:AT57)</f>
        <v>1</v>
      </c>
      <c r="AU58" s="52" t="s">
        <v>10</v>
      </c>
      <c r="AV58" s="53"/>
      <c r="AW58" s="54"/>
      <c r="AX58" s="54"/>
      <c r="AY58" s="54"/>
      <c r="AZ58" s="54"/>
      <c r="BA58" s="54"/>
      <c r="BB58" s="54"/>
    </row>
    <row r="59" spans="1:54" ht="16.5" customHeight="1">
      <c r="A59" s="87"/>
      <c r="B59" s="79">
        <f>SUM(B58:D58)</f>
        <v>3</v>
      </c>
      <c r="C59" s="80"/>
      <c r="D59" s="81"/>
      <c r="E59" s="79">
        <f>SUM(E58:G58)</f>
        <v>7</v>
      </c>
      <c r="F59" s="80"/>
      <c r="G59" s="81"/>
      <c r="H59" s="79">
        <f>SUM(H58:J58)</f>
        <v>8</v>
      </c>
      <c r="I59" s="80"/>
      <c r="J59" s="81"/>
      <c r="K59" s="79">
        <f>SUM(K58:M58)</f>
        <v>2</v>
      </c>
      <c r="L59" s="80"/>
      <c r="M59" s="81"/>
      <c r="N59" s="79">
        <f>SUM(N58:P58)</f>
        <v>0</v>
      </c>
      <c r="O59" s="80"/>
      <c r="P59" s="81"/>
      <c r="Q59" s="79">
        <f>SUM(Q58:S58)</f>
        <v>5</v>
      </c>
      <c r="R59" s="80"/>
      <c r="S59" s="81"/>
      <c r="T59" s="79">
        <f>SUM(T58:V58)</f>
        <v>6</v>
      </c>
      <c r="U59" s="80"/>
      <c r="V59" s="81"/>
      <c r="W59" s="79">
        <f>SUM(W58:Y58)</f>
        <v>6</v>
      </c>
      <c r="X59" s="80"/>
      <c r="Y59" s="81"/>
      <c r="Z59" s="79">
        <f>SUM(Z58:AB58)</f>
        <v>0</v>
      </c>
      <c r="AA59" s="80"/>
      <c r="AB59" s="81"/>
      <c r="AC59" s="79">
        <f>SUM(AC58:AE58)</f>
        <v>7</v>
      </c>
      <c r="AD59" s="80"/>
      <c r="AE59" s="81"/>
      <c r="AF59" s="79">
        <f>SUM(AF58:AH58)</f>
        <v>4</v>
      </c>
      <c r="AG59" s="80"/>
      <c r="AH59" s="81"/>
      <c r="AI59" s="79">
        <f>SUM(AI58:AK58)</f>
        <v>5</v>
      </c>
      <c r="AJ59" s="80"/>
      <c r="AK59" s="81"/>
      <c r="AL59" s="79">
        <f>SUM(AL58:AN58)</f>
        <v>8</v>
      </c>
      <c r="AM59" s="80"/>
      <c r="AN59" s="81"/>
      <c r="AO59" s="30"/>
      <c r="AP59" s="31"/>
      <c r="AQ59" s="32"/>
      <c r="AR59" s="79">
        <f>SUM(AR58:AT58)</f>
        <v>2</v>
      </c>
      <c r="AS59" s="80"/>
      <c r="AT59" s="81"/>
      <c r="AU59" s="6" t="s">
        <v>17</v>
      </c>
      <c r="AV59" s="12">
        <f>SUM(B59:AT59)</f>
        <v>63</v>
      </c>
      <c r="AW59" s="4"/>
      <c r="AX59" s="4"/>
      <c r="AY59" s="4"/>
      <c r="AZ59" s="4"/>
      <c r="BA59" s="4"/>
      <c r="BB59" s="4"/>
    </row>
    <row r="60" spans="1:54" ht="16.5" customHeight="1">
      <c r="A60" s="85" t="s">
        <v>28</v>
      </c>
      <c r="B60" s="17">
        <f>SUM('2007-2008'!B32)</f>
        <v>0</v>
      </c>
      <c r="C60" s="18">
        <f>SUM('2007-2008'!C32)</f>
        <v>0</v>
      </c>
      <c r="D60" s="19">
        <f>SUM('2007-2008'!D32)</f>
        <v>2</v>
      </c>
      <c r="E60" s="17">
        <f>SUM('2007-2008'!E32)</f>
        <v>0</v>
      </c>
      <c r="F60" s="18">
        <f>SUM('2007-2008'!F32)</f>
        <v>1</v>
      </c>
      <c r="G60" s="19">
        <f>SUM('2007-2008'!G32)</f>
        <v>2</v>
      </c>
      <c r="H60" s="17">
        <f>SUM('2007-2008'!H32)</f>
        <v>0</v>
      </c>
      <c r="I60" s="18">
        <f>SUM('2007-2008'!I32)</f>
        <v>2</v>
      </c>
      <c r="J60" s="19">
        <f>SUM('2007-2008'!J32)</f>
        <v>0</v>
      </c>
      <c r="K60" s="17">
        <f>SUM('2007-2008'!N32)</f>
        <v>0</v>
      </c>
      <c r="L60" s="18">
        <f>SUM('2007-2008'!O32)</f>
        <v>1</v>
      </c>
      <c r="M60" s="19">
        <f>SUM('2007-2008'!P32)</f>
        <v>2</v>
      </c>
      <c r="N60" s="17">
        <v>0</v>
      </c>
      <c r="O60" s="18">
        <v>0</v>
      </c>
      <c r="P60" s="19">
        <v>0</v>
      </c>
      <c r="Q60" s="17">
        <f>SUM('2007-2008'!T32)</f>
        <v>1</v>
      </c>
      <c r="R60" s="18">
        <f>SUM('2007-2008'!U32)</f>
        <v>1</v>
      </c>
      <c r="S60" s="19">
        <f>SUM('2007-2008'!V32)</f>
        <v>0</v>
      </c>
      <c r="T60" s="17">
        <f>SUM('2007-2008'!Z32)</f>
        <v>1</v>
      </c>
      <c r="U60" s="18">
        <f>SUM('2007-2008'!AA32)</f>
        <v>1</v>
      </c>
      <c r="V60" s="19">
        <f>SUM('2007-2008'!AB32)</f>
        <v>0</v>
      </c>
      <c r="W60" s="17">
        <f>SUM('2007-2008'!AC32)</f>
        <v>0</v>
      </c>
      <c r="X60" s="18">
        <f>SUM('2007-2008'!AD32)</f>
        <v>1</v>
      </c>
      <c r="Y60" s="19">
        <f>SUM('2007-2008'!AE32)</f>
        <v>2</v>
      </c>
      <c r="Z60" s="17">
        <v>0</v>
      </c>
      <c r="AA60" s="18">
        <v>0</v>
      </c>
      <c r="AB60" s="19">
        <v>0</v>
      </c>
      <c r="AC60" s="17">
        <f>SUM('2007-2008'!AI32)</f>
        <v>1</v>
      </c>
      <c r="AD60" s="18">
        <f>SUM('2007-2008'!AJ32)</f>
        <v>1</v>
      </c>
      <c r="AE60" s="19">
        <f>SUM('2007-2008'!AK32)</f>
        <v>0</v>
      </c>
      <c r="AF60" s="17">
        <v>0</v>
      </c>
      <c r="AG60" s="18">
        <v>0</v>
      </c>
      <c r="AH60" s="19">
        <v>0</v>
      </c>
      <c r="AI60" s="17">
        <f>SUM('2007-2008'!K32)</f>
        <v>1</v>
      </c>
      <c r="AJ60" s="18">
        <f>SUM('2007-2008'!L32)</f>
        <v>1</v>
      </c>
      <c r="AK60" s="19">
        <f>SUM('2007-2008'!M32)</f>
        <v>1</v>
      </c>
      <c r="AL60" s="17">
        <f>SUM('2007-2008'!Q32)</f>
        <v>1</v>
      </c>
      <c r="AM60" s="18">
        <f>SUM('2007-2008'!R32)</f>
        <v>0</v>
      </c>
      <c r="AN60" s="19">
        <f>SUM('2007-2008'!S32)</f>
        <v>1</v>
      </c>
      <c r="AO60" s="17">
        <f>SUM('2007-2008'!AF32)</f>
        <v>1</v>
      </c>
      <c r="AP60" s="18">
        <f>SUM('2007-2008'!AG32)</f>
        <v>0</v>
      </c>
      <c r="AQ60" s="19">
        <f>SUM('2007-2008'!AH32)</f>
        <v>1</v>
      </c>
      <c r="AR60" s="23"/>
      <c r="AS60" s="24"/>
      <c r="AT60" s="25"/>
      <c r="AU60" s="5" t="s">
        <v>8</v>
      </c>
      <c r="AV60" s="11"/>
      <c r="AW60" s="4"/>
      <c r="AX60" s="4"/>
      <c r="AY60" s="4"/>
      <c r="AZ60" s="4"/>
      <c r="BA60" s="4"/>
      <c r="BB60" s="4"/>
    </row>
    <row r="61" spans="1:54" ht="16.5" customHeight="1">
      <c r="A61" s="86"/>
      <c r="B61" s="20">
        <f>SUM('2007-2008'!B33)</f>
        <v>0</v>
      </c>
      <c r="C61" s="21">
        <f>SUM('2007-2008'!C33)</f>
        <v>0</v>
      </c>
      <c r="D61" s="22">
        <f>SUM('2007-2008'!D33)</f>
        <v>0</v>
      </c>
      <c r="E61" s="20">
        <f>SUM('2007-2008'!E33)</f>
        <v>1</v>
      </c>
      <c r="F61" s="21">
        <f>SUM('2007-2008'!F33)</f>
        <v>0</v>
      </c>
      <c r="G61" s="22">
        <f>SUM('2007-2008'!G33)</f>
        <v>1</v>
      </c>
      <c r="H61" s="20">
        <f>SUM('2007-2008'!H33)</f>
        <v>0</v>
      </c>
      <c r="I61" s="21">
        <f>SUM('2007-2008'!I33)</f>
        <v>0</v>
      </c>
      <c r="J61" s="22">
        <f>SUM('2007-2008'!J33)</f>
        <v>0</v>
      </c>
      <c r="K61" s="20">
        <f>SUM('2007-2008'!N33)</f>
        <v>0</v>
      </c>
      <c r="L61" s="21">
        <f>SUM('2007-2008'!O33)</f>
        <v>0</v>
      </c>
      <c r="M61" s="22">
        <f>SUM('2007-2008'!P33)</f>
        <v>0</v>
      </c>
      <c r="N61" s="20">
        <v>0</v>
      </c>
      <c r="O61" s="21">
        <v>0</v>
      </c>
      <c r="P61" s="22">
        <v>0</v>
      </c>
      <c r="Q61" s="20">
        <f>SUM('2007-2008'!T33)</f>
        <v>0</v>
      </c>
      <c r="R61" s="21">
        <f>SUM('2007-2008'!U33)</f>
        <v>0</v>
      </c>
      <c r="S61" s="22">
        <f>SUM('2007-2008'!V33)</f>
        <v>0</v>
      </c>
      <c r="T61" s="20">
        <f>SUM('2007-2008'!Z33)</f>
        <v>0</v>
      </c>
      <c r="U61" s="21">
        <f>SUM('2007-2008'!AA33)</f>
        <v>0</v>
      </c>
      <c r="V61" s="22">
        <f>SUM('2007-2008'!AB33)</f>
        <v>0</v>
      </c>
      <c r="W61" s="20">
        <f>SUM('2007-2008'!AC33)</f>
        <v>0</v>
      </c>
      <c r="X61" s="21">
        <f>SUM('2007-2008'!AD33)</f>
        <v>0</v>
      </c>
      <c r="Y61" s="22">
        <f>SUM('2007-2008'!AE33)</f>
        <v>0</v>
      </c>
      <c r="Z61" s="20">
        <v>0</v>
      </c>
      <c r="AA61" s="21">
        <v>0</v>
      </c>
      <c r="AB61" s="22">
        <v>0</v>
      </c>
      <c r="AC61" s="20">
        <f>SUM('2007-2008'!AI33)</f>
        <v>0</v>
      </c>
      <c r="AD61" s="21">
        <f>SUM('2007-2008'!AJ33)</f>
        <v>0</v>
      </c>
      <c r="AE61" s="22">
        <f>SUM('2007-2008'!AK33)</f>
        <v>2</v>
      </c>
      <c r="AF61" s="20">
        <v>0</v>
      </c>
      <c r="AG61" s="21">
        <v>0</v>
      </c>
      <c r="AH61" s="22">
        <v>0</v>
      </c>
      <c r="AI61" s="20">
        <f>SUM('2007-2008'!K33)</f>
        <v>0</v>
      </c>
      <c r="AJ61" s="21">
        <f>SUM('2007-2008'!L33)</f>
        <v>0</v>
      </c>
      <c r="AK61" s="22">
        <f>SUM('2007-2008'!M33)</f>
        <v>0</v>
      </c>
      <c r="AL61" s="20">
        <f>SUM('2007-2008'!Q33)</f>
        <v>0</v>
      </c>
      <c r="AM61" s="21">
        <f>SUM('2007-2008'!R33)</f>
        <v>0</v>
      </c>
      <c r="AN61" s="22">
        <f>SUM('2007-2008'!S33)</f>
        <v>0</v>
      </c>
      <c r="AO61" s="20">
        <f>SUM('2007-2008'!AF33)</f>
        <v>0</v>
      </c>
      <c r="AP61" s="21">
        <f>SUM('2007-2008'!AG33)</f>
        <v>0</v>
      </c>
      <c r="AQ61" s="22">
        <f>SUM('2007-2008'!AH33)</f>
        <v>0</v>
      </c>
      <c r="AR61" s="26"/>
      <c r="AS61" s="27"/>
      <c r="AT61" s="28"/>
      <c r="AU61" s="5" t="s">
        <v>9</v>
      </c>
      <c r="AV61" s="11"/>
      <c r="AW61" s="4"/>
      <c r="AX61" s="4"/>
      <c r="AY61" s="4"/>
      <c r="AZ61" s="4"/>
      <c r="BA61" s="4"/>
      <c r="BB61" s="4"/>
    </row>
    <row r="62" spans="1:54" s="55" customFormat="1" ht="16.5" customHeight="1">
      <c r="A62" s="86"/>
      <c r="B62" s="49">
        <f aca="true" t="shared" si="41" ref="B62:AN62">SUM(B60:B61)</f>
        <v>0</v>
      </c>
      <c r="C62" s="50">
        <f t="shared" si="41"/>
        <v>0</v>
      </c>
      <c r="D62" s="51">
        <f t="shared" si="41"/>
        <v>2</v>
      </c>
      <c r="E62" s="49">
        <f t="shared" si="41"/>
        <v>1</v>
      </c>
      <c r="F62" s="50">
        <f t="shared" si="41"/>
        <v>1</v>
      </c>
      <c r="G62" s="51">
        <f t="shared" si="41"/>
        <v>3</v>
      </c>
      <c r="H62" s="49">
        <f t="shared" si="41"/>
        <v>0</v>
      </c>
      <c r="I62" s="50">
        <f t="shared" si="41"/>
        <v>2</v>
      </c>
      <c r="J62" s="51">
        <f t="shared" si="41"/>
        <v>0</v>
      </c>
      <c r="K62" s="49">
        <f t="shared" si="41"/>
        <v>0</v>
      </c>
      <c r="L62" s="50">
        <f t="shared" si="41"/>
        <v>1</v>
      </c>
      <c r="M62" s="51">
        <f t="shared" si="41"/>
        <v>2</v>
      </c>
      <c r="N62" s="49">
        <f t="shared" si="41"/>
        <v>0</v>
      </c>
      <c r="O62" s="50">
        <f t="shared" si="41"/>
        <v>0</v>
      </c>
      <c r="P62" s="51">
        <f t="shared" si="41"/>
        <v>0</v>
      </c>
      <c r="Q62" s="49">
        <f t="shared" si="41"/>
        <v>1</v>
      </c>
      <c r="R62" s="50">
        <f t="shared" si="41"/>
        <v>1</v>
      </c>
      <c r="S62" s="51">
        <f t="shared" si="41"/>
        <v>0</v>
      </c>
      <c r="T62" s="49">
        <f t="shared" si="41"/>
        <v>1</v>
      </c>
      <c r="U62" s="50">
        <f t="shared" si="41"/>
        <v>1</v>
      </c>
      <c r="V62" s="51">
        <f t="shared" si="41"/>
        <v>0</v>
      </c>
      <c r="W62" s="49">
        <f t="shared" si="41"/>
        <v>0</v>
      </c>
      <c r="X62" s="50">
        <f t="shared" si="41"/>
        <v>1</v>
      </c>
      <c r="Y62" s="51">
        <f t="shared" si="41"/>
        <v>2</v>
      </c>
      <c r="Z62" s="49">
        <f t="shared" si="41"/>
        <v>0</v>
      </c>
      <c r="AA62" s="50">
        <f t="shared" si="41"/>
        <v>0</v>
      </c>
      <c r="AB62" s="51">
        <f t="shared" si="41"/>
        <v>0</v>
      </c>
      <c r="AC62" s="49">
        <f t="shared" si="41"/>
        <v>1</v>
      </c>
      <c r="AD62" s="50">
        <f t="shared" si="41"/>
        <v>1</v>
      </c>
      <c r="AE62" s="51">
        <f t="shared" si="41"/>
        <v>2</v>
      </c>
      <c r="AF62" s="49">
        <f t="shared" si="41"/>
        <v>0</v>
      </c>
      <c r="AG62" s="50">
        <f t="shared" si="41"/>
        <v>0</v>
      </c>
      <c r="AH62" s="51">
        <f t="shared" si="41"/>
        <v>0</v>
      </c>
      <c r="AI62" s="49">
        <f t="shared" si="41"/>
        <v>1</v>
      </c>
      <c r="AJ62" s="50">
        <f t="shared" si="41"/>
        <v>1</v>
      </c>
      <c r="AK62" s="51">
        <f t="shared" si="41"/>
        <v>1</v>
      </c>
      <c r="AL62" s="49">
        <f t="shared" si="41"/>
        <v>1</v>
      </c>
      <c r="AM62" s="50">
        <f t="shared" si="41"/>
        <v>0</v>
      </c>
      <c r="AN62" s="51">
        <f t="shared" si="41"/>
        <v>1</v>
      </c>
      <c r="AO62" s="49">
        <f>SUM(AO60:AO61)</f>
        <v>1</v>
      </c>
      <c r="AP62" s="50">
        <f>SUM(AP60:AP61)</f>
        <v>0</v>
      </c>
      <c r="AQ62" s="51">
        <f>SUM(AQ60:AQ61)</f>
        <v>1</v>
      </c>
      <c r="AR62" s="46"/>
      <c r="AS62" s="47"/>
      <c r="AT62" s="48"/>
      <c r="AU62" s="52" t="s">
        <v>10</v>
      </c>
      <c r="AV62" s="53"/>
      <c r="AW62" s="54"/>
      <c r="AX62" s="54"/>
      <c r="AY62" s="54"/>
      <c r="AZ62" s="54"/>
      <c r="BA62" s="54"/>
      <c r="BB62" s="54"/>
    </row>
    <row r="63" spans="1:54" ht="16.5" customHeight="1">
      <c r="A63" s="87"/>
      <c r="B63" s="79">
        <f>SUM(B62:D62)</f>
        <v>2</v>
      </c>
      <c r="C63" s="80"/>
      <c r="D63" s="81"/>
      <c r="E63" s="79">
        <f>SUM(E62:G62)</f>
        <v>5</v>
      </c>
      <c r="F63" s="80"/>
      <c r="G63" s="81"/>
      <c r="H63" s="79">
        <f>SUM(H62:J62)</f>
        <v>2</v>
      </c>
      <c r="I63" s="80"/>
      <c r="J63" s="81"/>
      <c r="K63" s="79">
        <f>SUM(K62:M62)</f>
        <v>3</v>
      </c>
      <c r="L63" s="80"/>
      <c r="M63" s="81"/>
      <c r="N63" s="79">
        <f>SUM(N62:P62)</f>
        <v>0</v>
      </c>
      <c r="O63" s="80"/>
      <c r="P63" s="81"/>
      <c r="Q63" s="79">
        <f>SUM(Q62:S62)</f>
        <v>2</v>
      </c>
      <c r="R63" s="80"/>
      <c r="S63" s="81"/>
      <c r="T63" s="79">
        <f>SUM(T62:V62)</f>
        <v>2</v>
      </c>
      <c r="U63" s="80"/>
      <c r="V63" s="81"/>
      <c r="W63" s="79">
        <f>SUM(W62:Y62)</f>
        <v>3</v>
      </c>
      <c r="X63" s="80"/>
      <c r="Y63" s="81"/>
      <c r="Z63" s="79">
        <f>SUM(Z62:AB62)</f>
        <v>0</v>
      </c>
      <c r="AA63" s="80"/>
      <c r="AB63" s="81"/>
      <c r="AC63" s="79">
        <f>SUM(AC62:AE62)</f>
        <v>4</v>
      </c>
      <c r="AD63" s="80"/>
      <c r="AE63" s="81"/>
      <c r="AF63" s="79">
        <f>SUM(AF62:AH62)</f>
        <v>0</v>
      </c>
      <c r="AG63" s="80"/>
      <c r="AH63" s="81"/>
      <c r="AI63" s="79">
        <f>SUM(AI62:AK62)</f>
        <v>3</v>
      </c>
      <c r="AJ63" s="80"/>
      <c r="AK63" s="81"/>
      <c r="AL63" s="79">
        <f>SUM(AL62:AN62)</f>
        <v>2</v>
      </c>
      <c r="AM63" s="80"/>
      <c r="AN63" s="81"/>
      <c r="AO63" s="79">
        <f>SUM(AO62:AQ62)</f>
        <v>2</v>
      </c>
      <c r="AP63" s="80"/>
      <c r="AQ63" s="81"/>
      <c r="AR63" s="30"/>
      <c r="AS63" s="31"/>
      <c r="AT63" s="32"/>
      <c r="AU63" s="6" t="s">
        <v>17</v>
      </c>
      <c r="AV63" s="12">
        <f>SUM(B63:AT63)</f>
        <v>30</v>
      </c>
      <c r="AW63" s="4"/>
      <c r="AX63" s="4"/>
      <c r="AY63" s="4"/>
      <c r="AZ63" s="4"/>
      <c r="BA63" s="4"/>
      <c r="BB63" s="4"/>
    </row>
    <row r="64" spans="1:54" ht="16.5" customHeight="1">
      <c r="A64" s="42" t="s">
        <v>8</v>
      </c>
      <c r="B64" s="35">
        <f>SUM(B4,B8,B12,B16,B20,B24,B28,B32,B36,B40,B44,B48,B52,B56,B60)</f>
        <v>32</v>
      </c>
      <c r="C64" s="9">
        <f aca="true" t="shared" si="42" ref="C64:E65">SUM(C4,C8,C12,C16,C20,C24,C28,C32,C36,C40,C44,C48,C52,C56,C60)</f>
        <v>9</v>
      </c>
      <c r="D64" s="36">
        <f t="shared" si="42"/>
        <v>36</v>
      </c>
      <c r="E64" s="35">
        <f t="shared" si="42"/>
        <v>34</v>
      </c>
      <c r="F64" s="9">
        <f aca="true" t="shared" si="43" ref="F64:AT64">SUM(F4,F8,F12,F16,F20,F24,F28,F32,F36,F40,F44,F48,F52,F56,F60)</f>
        <v>23</v>
      </c>
      <c r="G64" s="36">
        <f t="shared" si="43"/>
        <v>48</v>
      </c>
      <c r="H64" s="35">
        <f t="shared" si="43"/>
        <v>37</v>
      </c>
      <c r="I64" s="9">
        <f t="shared" si="43"/>
        <v>21</v>
      </c>
      <c r="J64" s="36">
        <f t="shared" si="43"/>
        <v>49</v>
      </c>
      <c r="K64" s="35">
        <f t="shared" si="43"/>
        <v>32</v>
      </c>
      <c r="L64" s="9">
        <f t="shared" si="43"/>
        <v>12</v>
      </c>
      <c r="M64" s="36">
        <f t="shared" si="43"/>
        <v>34</v>
      </c>
      <c r="N64" s="35">
        <f t="shared" si="43"/>
        <v>32</v>
      </c>
      <c r="O64" s="9">
        <f t="shared" si="43"/>
        <v>5</v>
      </c>
      <c r="P64" s="36">
        <f t="shared" si="43"/>
        <v>15</v>
      </c>
      <c r="Q64" s="35">
        <f t="shared" si="43"/>
        <v>46</v>
      </c>
      <c r="R64" s="9">
        <f t="shared" si="43"/>
        <v>16</v>
      </c>
      <c r="S64" s="36">
        <f t="shared" si="43"/>
        <v>40</v>
      </c>
      <c r="T64" s="35">
        <f t="shared" si="43"/>
        <v>45</v>
      </c>
      <c r="U64" s="9">
        <f t="shared" si="43"/>
        <v>17</v>
      </c>
      <c r="V64" s="36">
        <f t="shared" si="43"/>
        <v>42</v>
      </c>
      <c r="W64" s="35">
        <f t="shared" si="43"/>
        <v>28</v>
      </c>
      <c r="X64" s="9">
        <f t="shared" si="43"/>
        <v>17</v>
      </c>
      <c r="Y64" s="36">
        <f t="shared" si="43"/>
        <v>35</v>
      </c>
      <c r="Z64" s="35">
        <f t="shared" si="43"/>
        <v>12</v>
      </c>
      <c r="AA64" s="9">
        <f t="shared" si="43"/>
        <v>6</v>
      </c>
      <c r="AB64" s="36">
        <f t="shared" si="43"/>
        <v>9</v>
      </c>
      <c r="AC64" s="35">
        <f t="shared" si="43"/>
        <v>33</v>
      </c>
      <c r="AD64" s="9">
        <f t="shared" si="43"/>
        <v>15</v>
      </c>
      <c r="AE64" s="36">
        <f t="shared" si="43"/>
        <v>29</v>
      </c>
      <c r="AF64" s="35">
        <f t="shared" si="43"/>
        <v>16</v>
      </c>
      <c r="AG64" s="9">
        <f t="shared" si="43"/>
        <v>5</v>
      </c>
      <c r="AH64" s="36">
        <f t="shared" si="43"/>
        <v>6</v>
      </c>
      <c r="AI64" s="35">
        <f t="shared" si="43"/>
        <v>26</v>
      </c>
      <c r="AJ64" s="9">
        <f t="shared" si="43"/>
        <v>8</v>
      </c>
      <c r="AK64" s="36">
        <f t="shared" si="43"/>
        <v>19</v>
      </c>
      <c r="AL64" s="35">
        <f t="shared" si="43"/>
        <v>17</v>
      </c>
      <c r="AM64" s="9">
        <f t="shared" si="43"/>
        <v>12</v>
      </c>
      <c r="AN64" s="36">
        <f t="shared" si="43"/>
        <v>21</v>
      </c>
      <c r="AO64" s="35">
        <f t="shared" si="43"/>
        <v>18</v>
      </c>
      <c r="AP64" s="9">
        <f t="shared" si="43"/>
        <v>7</v>
      </c>
      <c r="AQ64" s="36">
        <f t="shared" si="43"/>
        <v>27</v>
      </c>
      <c r="AR64" s="35">
        <f t="shared" si="43"/>
        <v>11</v>
      </c>
      <c r="AS64" s="9">
        <f t="shared" si="43"/>
        <v>9</v>
      </c>
      <c r="AT64" s="36">
        <f t="shared" si="43"/>
        <v>6</v>
      </c>
      <c r="AU64" s="3"/>
      <c r="AV64" s="3"/>
      <c r="AW64" s="4"/>
      <c r="AX64" s="4"/>
      <c r="AY64" s="4"/>
      <c r="AZ64" s="4"/>
      <c r="BA64" s="4"/>
      <c r="BB64" s="4"/>
    </row>
    <row r="65" spans="1:54" ht="16.5" customHeight="1">
      <c r="A65" s="42" t="s">
        <v>9</v>
      </c>
      <c r="B65" s="39">
        <f>SUM(B5,B9,B13,B17,B21,B25,B29,B33,B37,B41,B45,B49,B53,B57,B61)</f>
        <v>6</v>
      </c>
      <c r="C65" s="5">
        <f t="shared" si="42"/>
        <v>4</v>
      </c>
      <c r="D65" s="34">
        <f t="shared" si="42"/>
        <v>2</v>
      </c>
      <c r="E65" s="39">
        <f t="shared" si="42"/>
        <v>11</v>
      </c>
      <c r="F65" s="5">
        <f aca="true" t="shared" si="44" ref="F65:AT65">SUM(F5,F9,F13,F17,F21,F25,F29,F33,F37,F41,F45,F49,F53,F57,F61)</f>
        <v>5</v>
      </c>
      <c r="G65" s="34">
        <f t="shared" si="44"/>
        <v>9</v>
      </c>
      <c r="H65" s="39">
        <f t="shared" si="44"/>
        <v>9</v>
      </c>
      <c r="I65" s="5">
        <f t="shared" si="44"/>
        <v>6</v>
      </c>
      <c r="J65" s="34">
        <f t="shared" si="44"/>
        <v>11</v>
      </c>
      <c r="K65" s="39">
        <f t="shared" si="44"/>
        <v>5</v>
      </c>
      <c r="L65" s="5">
        <f t="shared" si="44"/>
        <v>3</v>
      </c>
      <c r="M65" s="34">
        <f t="shared" si="44"/>
        <v>5</v>
      </c>
      <c r="N65" s="39">
        <f t="shared" si="44"/>
        <v>5</v>
      </c>
      <c r="O65" s="5">
        <f t="shared" si="44"/>
        <v>0</v>
      </c>
      <c r="P65" s="34">
        <f t="shared" si="44"/>
        <v>2</v>
      </c>
      <c r="Q65" s="39">
        <f t="shared" si="44"/>
        <v>7</v>
      </c>
      <c r="R65" s="5">
        <f t="shared" si="44"/>
        <v>4</v>
      </c>
      <c r="S65" s="34">
        <f t="shared" si="44"/>
        <v>6</v>
      </c>
      <c r="T65" s="39">
        <f t="shared" si="44"/>
        <v>8</v>
      </c>
      <c r="U65" s="5">
        <f t="shared" si="44"/>
        <v>9</v>
      </c>
      <c r="V65" s="34">
        <f t="shared" si="44"/>
        <v>8</v>
      </c>
      <c r="W65" s="39">
        <f t="shared" si="44"/>
        <v>7</v>
      </c>
      <c r="X65" s="5">
        <f t="shared" si="44"/>
        <v>5</v>
      </c>
      <c r="Y65" s="34">
        <f t="shared" si="44"/>
        <v>6</v>
      </c>
      <c r="Z65" s="39">
        <f t="shared" si="44"/>
        <v>1</v>
      </c>
      <c r="AA65" s="5">
        <f t="shared" si="44"/>
        <v>4</v>
      </c>
      <c r="AB65" s="34">
        <f t="shared" si="44"/>
        <v>4</v>
      </c>
      <c r="AC65" s="39">
        <f t="shared" si="44"/>
        <v>6</v>
      </c>
      <c r="AD65" s="5">
        <f t="shared" si="44"/>
        <v>5</v>
      </c>
      <c r="AE65" s="34">
        <f t="shared" si="44"/>
        <v>10</v>
      </c>
      <c r="AF65" s="39">
        <f t="shared" si="44"/>
        <v>1</v>
      </c>
      <c r="AG65" s="5">
        <f t="shared" si="44"/>
        <v>3</v>
      </c>
      <c r="AH65" s="34">
        <f t="shared" si="44"/>
        <v>0</v>
      </c>
      <c r="AI65" s="39">
        <f t="shared" si="44"/>
        <v>3</v>
      </c>
      <c r="AJ65" s="5">
        <f t="shared" si="44"/>
        <v>4</v>
      </c>
      <c r="AK65" s="34">
        <f t="shared" si="44"/>
        <v>8</v>
      </c>
      <c r="AL65" s="39">
        <f t="shared" si="44"/>
        <v>4</v>
      </c>
      <c r="AM65" s="5">
        <f t="shared" si="44"/>
        <v>4</v>
      </c>
      <c r="AN65" s="34">
        <f t="shared" si="44"/>
        <v>4</v>
      </c>
      <c r="AO65" s="39">
        <f t="shared" si="44"/>
        <v>4</v>
      </c>
      <c r="AP65" s="5">
        <f t="shared" si="44"/>
        <v>4</v>
      </c>
      <c r="AQ65" s="34">
        <f t="shared" si="44"/>
        <v>2</v>
      </c>
      <c r="AR65" s="39">
        <f t="shared" si="44"/>
        <v>3</v>
      </c>
      <c r="AS65" s="5">
        <f t="shared" si="44"/>
        <v>0</v>
      </c>
      <c r="AT65" s="34">
        <f t="shared" si="44"/>
        <v>1</v>
      </c>
      <c r="AU65" s="3"/>
      <c r="AV65" s="3"/>
      <c r="AW65" s="4"/>
      <c r="AX65" s="4"/>
      <c r="AY65" s="4"/>
      <c r="AZ65" s="4"/>
      <c r="BA65" s="4"/>
      <c r="BB65" s="4"/>
    </row>
    <row r="66" spans="1:54" s="55" customFormat="1" ht="16.5" customHeight="1">
      <c r="A66" s="95" t="s">
        <v>10</v>
      </c>
      <c r="B66" s="58">
        <f>SUM(B6,B10,B38,B14,B18,B22,B26,B34,B30,B42,B46,B50,B54,B58,B62)</f>
        <v>38</v>
      </c>
      <c r="C66" s="57">
        <f>SUM(C6,C10,C38,C14,C18,C22,C26,C34,C30,C42,C46,C50,C54,C58,C62)</f>
        <v>13</v>
      </c>
      <c r="D66" s="59">
        <f>SUM(D6,D10,D38,D14,D18,D22,D26,D34,D30,D42,D46,D50,D54,D58,D62)</f>
        <v>38</v>
      </c>
      <c r="E66" s="58">
        <f aca="true" t="shared" si="45" ref="E66:AT66">SUM(E6,E10,E38,E14,E18,E22,E26,E34,E30,E42,E46,E50,E54,E58,E62)</f>
        <v>45</v>
      </c>
      <c r="F66" s="57">
        <f t="shared" si="45"/>
        <v>28</v>
      </c>
      <c r="G66" s="59">
        <f t="shared" si="45"/>
        <v>57</v>
      </c>
      <c r="H66" s="58">
        <f>SUM(H6,H10,H38,H14,H18,H22,H26,H34,H30,H42,H46,H50,H54,H58,H62)</f>
        <v>46</v>
      </c>
      <c r="I66" s="57">
        <f t="shared" si="45"/>
        <v>27</v>
      </c>
      <c r="J66" s="59">
        <f>SUM(J6,J10,J38,J14,J18,J22,J26,J34,J30,J42,J46,J50,J54,J58,J62)</f>
        <v>60</v>
      </c>
      <c r="K66" s="58">
        <f t="shared" si="45"/>
        <v>37</v>
      </c>
      <c r="L66" s="57">
        <f t="shared" si="45"/>
        <v>15</v>
      </c>
      <c r="M66" s="59">
        <f t="shared" si="45"/>
        <v>39</v>
      </c>
      <c r="N66" s="58">
        <f t="shared" si="45"/>
        <v>37</v>
      </c>
      <c r="O66" s="57">
        <f t="shared" si="45"/>
        <v>5</v>
      </c>
      <c r="P66" s="59">
        <f t="shared" si="45"/>
        <v>17</v>
      </c>
      <c r="Q66" s="58">
        <f t="shared" si="45"/>
        <v>53</v>
      </c>
      <c r="R66" s="57">
        <f t="shared" si="45"/>
        <v>20</v>
      </c>
      <c r="S66" s="59">
        <f t="shared" si="45"/>
        <v>46</v>
      </c>
      <c r="T66" s="58">
        <f t="shared" si="45"/>
        <v>53</v>
      </c>
      <c r="U66" s="57">
        <f t="shared" si="45"/>
        <v>26</v>
      </c>
      <c r="V66" s="59">
        <f t="shared" si="45"/>
        <v>50</v>
      </c>
      <c r="W66" s="58">
        <f t="shared" si="45"/>
        <v>35</v>
      </c>
      <c r="X66" s="57">
        <f t="shared" si="45"/>
        <v>22</v>
      </c>
      <c r="Y66" s="59">
        <f t="shared" si="45"/>
        <v>41</v>
      </c>
      <c r="Z66" s="58">
        <f t="shared" si="45"/>
        <v>13</v>
      </c>
      <c r="AA66" s="57">
        <f t="shared" si="45"/>
        <v>10</v>
      </c>
      <c r="AB66" s="59">
        <f t="shared" si="45"/>
        <v>13</v>
      </c>
      <c r="AC66" s="58">
        <f t="shared" si="45"/>
        <v>39</v>
      </c>
      <c r="AD66" s="57">
        <f t="shared" si="45"/>
        <v>20</v>
      </c>
      <c r="AE66" s="59">
        <f t="shared" si="45"/>
        <v>39</v>
      </c>
      <c r="AF66" s="58">
        <f t="shared" si="45"/>
        <v>17</v>
      </c>
      <c r="AG66" s="57">
        <f t="shared" si="45"/>
        <v>8</v>
      </c>
      <c r="AH66" s="59">
        <f t="shared" si="45"/>
        <v>6</v>
      </c>
      <c r="AI66" s="58">
        <f t="shared" si="45"/>
        <v>29</v>
      </c>
      <c r="AJ66" s="57">
        <f t="shared" si="45"/>
        <v>12</v>
      </c>
      <c r="AK66" s="59">
        <f t="shared" si="45"/>
        <v>27</v>
      </c>
      <c r="AL66" s="58">
        <f t="shared" si="45"/>
        <v>21</v>
      </c>
      <c r="AM66" s="57">
        <f t="shared" si="45"/>
        <v>16</v>
      </c>
      <c r="AN66" s="59">
        <f t="shared" si="45"/>
        <v>25</v>
      </c>
      <c r="AO66" s="58">
        <f t="shared" si="45"/>
        <v>22</v>
      </c>
      <c r="AP66" s="57">
        <f t="shared" si="45"/>
        <v>11</v>
      </c>
      <c r="AQ66" s="59">
        <f t="shared" si="45"/>
        <v>29</v>
      </c>
      <c r="AR66" s="58">
        <f t="shared" si="45"/>
        <v>14</v>
      </c>
      <c r="AS66" s="57">
        <f t="shared" si="45"/>
        <v>9</v>
      </c>
      <c r="AT66" s="59">
        <f t="shared" si="45"/>
        <v>7</v>
      </c>
      <c r="AU66" s="60"/>
      <c r="AV66" s="60">
        <f>(AV43+AV39+AV35+AV31+AV27+AV23+AV19+AV15+AV11+AV7+AV47+AV51+AV55+AV59+AV63)/2</f>
        <v>617.5</v>
      </c>
      <c r="AW66" s="54"/>
      <c r="AX66" s="54"/>
      <c r="AY66" s="54"/>
      <c r="AZ66" s="54"/>
      <c r="BA66" s="54"/>
      <c r="BB66" s="54"/>
    </row>
    <row r="67" spans="1:54" ht="16.5" customHeight="1">
      <c r="A67" s="96"/>
      <c r="B67" s="40" t="s">
        <v>16</v>
      </c>
      <c r="C67" s="6" t="s">
        <v>15</v>
      </c>
      <c r="D67" s="6" t="s">
        <v>14</v>
      </c>
      <c r="E67" s="40" t="s">
        <v>16</v>
      </c>
      <c r="F67" s="6" t="s">
        <v>15</v>
      </c>
      <c r="G67" s="41" t="s">
        <v>14</v>
      </c>
      <c r="H67" s="40" t="s">
        <v>16</v>
      </c>
      <c r="I67" s="6" t="s">
        <v>15</v>
      </c>
      <c r="J67" s="41" t="s">
        <v>14</v>
      </c>
      <c r="K67" s="40" t="s">
        <v>16</v>
      </c>
      <c r="L67" s="6" t="s">
        <v>15</v>
      </c>
      <c r="M67" s="41" t="s">
        <v>14</v>
      </c>
      <c r="N67" s="40" t="s">
        <v>16</v>
      </c>
      <c r="O67" s="6" t="s">
        <v>15</v>
      </c>
      <c r="P67" s="41" t="s">
        <v>14</v>
      </c>
      <c r="Q67" s="40" t="s">
        <v>16</v>
      </c>
      <c r="R67" s="6" t="s">
        <v>15</v>
      </c>
      <c r="S67" s="41" t="s">
        <v>14</v>
      </c>
      <c r="T67" s="40" t="s">
        <v>16</v>
      </c>
      <c r="U67" s="6" t="s">
        <v>15</v>
      </c>
      <c r="V67" s="41" t="s">
        <v>14</v>
      </c>
      <c r="W67" s="40" t="s">
        <v>16</v>
      </c>
      <c r="X67" s="6" t="s">
        <v>15</v>
      </c>
      <c r="Y67" s="41" t="s">
        <v>14</v>
      </c>
      <c r="Z67" s="40" t="s">
        <v>16</v>
      </c>
      <c r="AA67" s="6" t="s">
        <v>15</v>
      </c>
      <c r="AB67" s="41" t="s">
        <v>14</v>
      </c>
      <c r="AC67" s="40" t="s">
        <v>16</v>
      </c>
      <c r="AD67" s="6" t="s">
        <v>15</v>
      </c>
      <c r="AE67" s="41" t="s">
        <v>14</v>
      </c>
      <c r="AF67" s="40" t="s">
        <v>16</v>
      </c>
      <c r="AG67" s="6" t="s">
        <v>15</v>
      </c>
      <c r="AH67" s="41" t="s">
        <v>14</v>
      </c>
      <c r="AI67" s="40" t="s">
        <v>16</v>
      </c>
      <c r="AJ67" s="6" t="s">
        <v>15</v>
      </c>
      <c r="AK67" s="41" t="s">
        <v>14</v>
      </c>
      <c r="AL67" s="40" t="s">
        <v>16</v>
      </c>
      <c r="AM67" s="6" t="s">
        <v>15</v>
      </c>
      <c r="AN67" s="41" t="s">
        <v>14</v>
      </c>
      <c r="AO67" s="40" t="s">
        <v>16</v>
      </c>
      <c r="AP67" s="6" t="s">
        <v>15</v>
      </c>
      <c r="AQ67" s="41" t="s">
        <v>14</v>
      </c>
      <c r="AR67" s="40" t="s">
        <v>16</v>
      </c>
      <c r="AS67" s="6" t="s">
        <v>15</v>
      </c>
      <c r="AT67" s="41" t="s">
        <v>14</v>
      </c>
      <c r="AU67" s="3"/>
      <c r="AV67" s="3"/>
      <c r="AW67" s="4"/>
      <c r="AX67" s="4"/>
      <c r="AY67" s="4"/>
      <c r="AZ67" s="4"/>
      <c r="BA67" s="4"/>
      <c r="BB67" s="4"/>
    </row>
    <row r="68" spans="1:54" ht="91.5" customHeight="1">
      <c r="A68" s="1" t="s">
        <v>0</v>
      </c>
      <c r="B68" s="82" t="s">
        <v>4</v>
      </c>
      <c r="C68" s="83"/>
      <c r="D68" s="84"/>
      <c r="E68" s="82" t="s">
        <v>2</v>
      </c>
      <c r="F68" s="83"/>
      <c r="G68" s="84"/>
      <c r="H68" s="82" t="s">
        <v>24</v>
      </c>
      <c r="I68" s="83"/>
      <c r="J68" s="84"/>
      <c r="K68" s="82" t="s">
        <v>7</v>
      </c>
      <c r="L68" s="83"/>
      <c r="M68" s="84"/>
      <c r="N68" s="82" t="s">
        <v>5</v>
      </c>
      <c r="O68" s="83"/>
      <c r="P68" s="84"/>
      <c r="Q68" s="82" t="s">
        <v>1</v>
      </c>
      <c r="R68" s="83"/>
      <c r="S68" s="84"/>
      <c r="T68" s="82" t="s">
        <v>3</v>
      </c>
      <c r="U68" s="83"/>
      <c r="V68" s="84"/>
      <c r="W68" s="82" t="s">
        <v>13</v>
      </c>
      <c r="X68" s="83"/>
      <c r="Y68" s="84"/>
      <c r="Z68" s="82" t="s">
        <v>18</v>
      </c>
      <c r="AA68" s="83"/>
      <c r="AB68" s="84"/>
      <c r="AC68" s="82" t="s">
        <v>12</v>
      </c>
      <c r="AD68" s="83"/>
      <c r="AE68" s="84"/>
      <c r="AF68" s="82" t="s">
        <v>23</v>
      </c>
      <c r="AG68" s="83"/>
      <c r="AH68" s="84"/>
      <c r="AI68" s="103" t="s">
        <v>25</v>
      </c>
      <c r="AJ68" s="104"/>
      <c r="AK68" s="105"/>
      <c r="AL68" s="82" t="s">
        <v>26</v>
      </c>
      <c r="AM68" s="83"/>
      <c r="AN68" s="84"/>
      <c r="AO68" s="82" t="s">
        <v>27</v>
      </c>
      <c r="AP68" s="83"/>
      <c r="AQ68" s="84"/>
      <c r="AR68" s="82" t="s">
        <v>28</v>
      </c>
      <c r="AS68" s="83"/>
      <c r="AT68" s="84"/>
      <c r="AU68" s="5"/>
      <c r="AV68" s="2" t="s">
        <v>11</v>
      </c>
      <c r="AW68" s="4"/>
      <c r="AX68" s="4"/>
      <c r="AY68" s="4"/>
      <c r="AZ68" s="4"/>
      <c r="BA68" s="4"/>
      <c r="BB68" s="4"/>
    </row>
    <row r="69" spans="1:54" ht="13.5" customHeight="1">
      <c r="A69" s="67"/>
      <c r="B69" s="68"/>
      <c r="C69" s="69"/>
      <c r="D69" s="69"/>
      <c r="E69" s="68"/>
      <c r="F69" s="69"/>
      <c r="G69" s="69"/>
      <c r="H69" s="68"/>
      <c r="I69" s="69"/>
      <c r="J69" s="69"/>
      <c r="K69" s="68"/>
      <c r="L69" s="69"/>
      <c r="M69" s="69"/>
      <c r="N69" s="68"/>
      <c r="O69" s="69"/>
      <c r="P69" s="69"/>
      <c r="Q69" s="68"/>
      <c r="R69" s="69"/>
      <c r="S69" s="69"/>
      <c r="T69" s="68"/>
      <c r="U69" s="69"/>
      <c r="V69" s="69"/>
      <c r="W69" s="68"/>
      <c r="X69" s="69"/>
      <c r="Y69" s="69"/>
      <c r="Z69" s="68"/>
      <c r="AA69" s="69"/>
      <c r="AB69" s="69"/>
      <c r="AC69" s="68"/>
      <c r="AD69" s="69"/>
      <c r="AE69" s="69"/>
      <c r="AF69" s="68"/>
      <c r="AG69" s="69"/>
      <c r="AH69" s="69"/>
      <c r="AI69" s="68"/>
      <c r="AJ69" s="69"/>
      <c r="AK69" s="69"/>
      <c r="AL69" s="68"/>
      <c r="AM69" s="69"/>
      <c r="AN69" s="69"/>
      <c r="AO69" s="68"/>
      <c r="AP69" s="69"/>
      <c r="AQ69" s="69"/>
      <c r="AR69" s="68"/>
      <c r="AS69" s="69"/>
      <c r="AT69" s="69"/>
      <c r="AU69" s="3"/>
      <c r="AV69" s="68"/>
      <c r="AW69" s="4"/>
      <c r="AX69" s="4"/>
      <c r="AY69" s="4"/>
      <c r="AZ69" s="4"/>
      <c r="BA69" s="4"/>
      <c r="BB69" s="4"/>
    </row>
    <row r="70" spans="1:54" ht="27.75" customHeight="1">
      <c r="A70" s="93" t="s">
        <v>21</v>
      </c>
      <c r="B70" s="94"/>
      <c r="C70" s="94"/>
      <c r="D70" s="94"/>
      <c r="E70" s="94"/>
      <c r="F70" s="94"/>
      <c r="G70" s="70"/>
      <c r="H70" s="70"/>
      <c r="I70" s="69"/>
      <c r="J70" s="69"/>
      <c r="K70" s="68"/>
      <c r="L70" s="69"/>
      <c r="M70" s="69"/>
      <c r="N70" s="68"/>
      <c r="O70" s="69"/>
      <c r="P70" s="69"/>
      <c r="Q70" s="68"/>
      <c r="R70" s="69"/>
      <c r="S70" s="69"/>
      <c r="T70" s="68"/>
      <c r="U70" s="69"/>
      <c r="V70" s="69"/>
      <c r="W70" s="68"/>
      <c r="X70" s="69"/>
      <c r="Y70" s="69"/>
      <c r="Z70" s="68"/>
      <c r="AA70" s="69"/>
      <c r="AB70" s="69"/>
      <c r="AC70" s="68"/>
      <c r="AD70" s="69"/>
      <c r="AE70" s="69"/>
      <c r="AF70" s="68"/>
      <c r="AG70" s="69"/>
      <c r="AH70" s="69"/>
      <c r="AI70" s="68"/>
      <c r="AJ70" s="69"/>
      <c r="AK70" s="69"/>
      <c r="AL70" s="68"/>
      <c r="AM70" s="69"/>
      <c r="AN70" s="69"/>
      <c r="AO70" s="68"/>
      <c r="AP70" s="69"/>
      <c r="AQ70" s="69"/>
      <c r="AR70" s="68"/>
      <c r="AS70" s="69"/>
      <c r="AT70" s="69"/>
      <c r="AU70" s="3"/>
      <c r="AV70" s="68"/>
      <c r="AW70" s="4"/>
      <c r="AX70" s="4"/>
      <c r="AY70" s="4"/>
      <c r="AZ70" s="4"/>
      <c r="BA70" s="4"/>
      <c r="BB70" s="4"/>
    </row>
    <row r="72" spans="1:8" s="63" customFormat="1" ht="24" customHeight="1">
      <c r="A72" s="65" t="s">
        <v>4</v>
      </c>
      <c r="B72" s="88">
        <f>((D66+(C66/2))/AV7)*100</f>
        <v>52.352941176470594</v>
      </c>
      <c r="C72" s="89"/>
      <c r="D72" s="66" t="s">
        <v>20</v>
      </c>
      <c r="G72" s="64"/>
      <c r="H72" s="64"/>
    </row>
    <row r="73" spans="1:8" s="63" customFormat="1" ht="24" customHeight="1">
      <c r="A73" s="65" t="s">
        <v>2</v>
      </c>
      <c r="B73" s="88">
        <f>((G66+(F66/2))/AV11)*100</f>
        <v>55.03875968992248</v>
      </c>
      <c r="C73" s="89"/>
      <c r="D73" s="66" t="s">
        <v>20</v>
      </c>
      <c r="G73" s="64"/>
      <c r="H73" s="64"/>
    </row>
    <row r="74" spans="1:8" s="63" customFormat="1" ht="24" customHeight="1">
      <c r="A74" s="65" t="s">
        <v>24</v>
      </c>
      <c r="B74" s="88">
        <f>((J66+(I66/2))/AV15)*100</f>
        <v>55.26315789473685</v>
      </c>
      <c r="C74" s="89"/>
      <c r="D74" s="66" t="s">
        <v>20</v>
      </c>
      <c r="G74" s="64"/>
      <c r="H74" s="64"/>
    </row>
    <row r="75" spans="1:8" s="63" customFormat="1" ht="24" customHeight="1">
      <c r="A75" s="65" t="s">
        <v>7</v>
      </c>
      <c r="B75" s="88">
        <f>((M66+(L66/2))/AV19)*100</f>
        <v>48.94736842105264</v>
      </c>
      <c r="C75" s="89"/>
      <c r="D75" s="66" t="s">
        <v>20</v>
      </c>
      <c r="G75" s="64"/>
      <c r="H75" s="64"/>
    </row>
    <row r="76" spans="1:8" s="63" customFormat="1" ht="24" customHeight="1">
      <c r="A76" s="65" t="s">
        <v>5</v>
      </c>
      <c r="B76" s="88">
        <f>((P66+(O66/2))/AV23)*100</f>
        <v>33.05084745762712</v>
      </c>
      <c r="C76" s="89"/>
      <c r="D76" s="66" t="s">
        <v>20</v>
      </c>
      <c r="G76" s="64"/>
      <c r="H76" s="64"/>
    </row>
    <row r="77" spans="1:4" s="63" customFormat="1" ht="24" customHeight="1">
      <c r="A77" s="65" t="s">
        <v>1</v>
      </c>
      <c r="B77" s="88">
        <f>((S66+(R66/2))/AV27)*100</f>
        <v>47.05882352941176</v>
      </c>
      <c r="C77" s="89"/>
      <c r="D77" s="66" t="s">
        <v>20</v>
      </c>
    </row>
    <row r="78" spans="1:4" s="63" customFormat="1" ht="24" customHeight="1">
      <c r="A78" s="65" t="s">
        <v>3</v>
      </c>
      <c r="B78" s="88">
        <f>((V66+(U66/2))/AV31)*100</f>
        <v>48.837209302325576</v>
      </c>
      <c r="C78" s="89"/>
      <c r="D78" s="66" t="s">
        <v>20</v>
      </c>
    </row>
    <row r="79" spans="1:4" s="63" customFormat="1" ht="24" customHeight="1">
      <c r="A79" s="65" t="s">
        <v>13</v>
      </c>
      <c r="B79" s="88">
        <f>((Y66+(X66/2))/AV35)*100</f>
        <v>53.06122448979592</v>
      </c>
      <c r="C79" s="89"/>
      <c r="D79" s="66" t="s">
        <v>20</v>
      </c>
    </row>
    <row r="80" spans="1:4" s="63" customFormat="1" ht="24" customHeight="1">
      <c r="A80" s="65" t="s">
        <v>19</v>
      </c>
      <c r="B80" s="88">
        <f>((AB66+(AA66/2))/AV39)*100</f>
        <v>50</v>
      </c>
      <c r="C80" s="89"/>
      <c r="D80" s="66" t="s">
        <v>20</v>
      </c>
    </row>
    <row r="81" spans="1:4" s="63" customFormat="1" ht="24" customHeight="1">
      <c r="A81" s="65" t="s">
        <v>12</v>
      </c>
      <c r="B81" s="88">
        <f>((AE66+(AD66/2))/AV43)*100</f>
        <v>50</v>
      </c>
      <c r="C81" s="89"/>
      <c r="D81" s="66" t="s">
        <v>20</v>
      </c>
    </row>
    <row r="82" spans="1:4" s="63" customFormat="1" ht="24" customHeight="1">
      <c r="A82" s="65" t="s">
        <v>23</v>
      </c>
      <c r="B82" s="88">
        <f>((AH66+(AG66/2))/AV47)*100</f>
        <v>32.25806451612903</v>
      </c>
      <c r="C82" s="88"/>
      <c r="D82" s="66" t="s">
        <v>20</v>
      </c>
    </row>
    <row r="83" spans="1:4" s="63" customFormat="1" ht="24" customHeight="1">
      <c r="A83" s="65" t="s">
        <v>25</v>
      </c>
      <c r="B83" s="88">
        <f>((AK66+(AJ66/2))/AV51)*100</f>
        <v>48.529411764705884</v>
      </c>
      <c r="C83" s="89"/>
      <c r="D83" s="66" t="s">
        <v>20</v>
      </c>
    </row>
    <row r="84" spans="1:4" s="63" customFormat="1" ht="24" customHeight="1">
      <c r="A84" s="65" t="s">
        <v>26</v>
      </c>
      <c r="B84" s="88">
        <f>((AN66+(AM66/2))/AV55)*100</f>
        <v>53.2258064516129</v>
      </c>
      <c r="C84" s="89"/>
      <c r="D84" s="66" t="s">
        <v>20</v>
      </c>
    </row>
    <row r="85" spans="1:8" s="63" customFormat="1" ht="24" customHeight="1" hidden="1">
      <c r="A85" s="65" t="s">
        <v>13</v>
      </c>
      <c r="B85" s="88">
        <v>63.2</v>
      </c>
      <c r="C85" s="90"/>
      <c r="D85" s="66" t="s">
        <v>20</v>
      </c>
      <c r="G85" s="64"/>
      <c r="H85" s="64"/>
    </row>
    <row r="86" spans="1:8" s="63" customFormat="1" ht="24" customHeight="1" hidden="1">
      <c r="A86" s="65" t="s">
        <v>4</v>
      </c>
      <c r="B86" s="88">
        <v>58.7</v>
      </c>
      <c r="C86" s="90"/>
      <c r="D86" s="66" t="s">
        <v>20</v>
      </c>
      <c r="G86" s="64"/>
      <c r="H86" s="64"/>
    </row>
    <row r="87" spans="1:8" s="63" customFormat="1" ht="24" customHeight="1" hidden="1">
      <c r="A87" s="65" t="s">
        <v>6</v>
      </c>
      <c r="B87" s="88">
        <v>58.5</v>
      </c>
      <c r="C87" s="90"/>
      <c r="D87" s="66" t="s">
        <v>20</v>
      </c>
      <c r="G87" s="64"/>
      <c r="H87" s="64"/>
    </row>
    <row r="88" spans="1:8" s="63" customFormat="1" ht="24" customHeight="1" hidden="1">
      <c r="A88" s="65" t="s">
        <v>2</v>
      </c>
      <c r="B88" s="88">
        <v>55.2</v>
      </c>
      <c r="C88" s="90"/>
      <c r="D88" s="66" t="s">
        <v>20</v>
      </c>
      <c r="G88" s="64"/>
      <c r="H88" s="64"/>
    </row>
    <row r="89" spans="1:8" s="63" customFormat="1" ht="24" customHeight="1" hidden="1">
      <c r="A89" s="65" t="s">
        <v>7</v>
      </c>
      <c r="B89" s="88">
        <v>55.1</v>
      </c>
      <c r="C89" s="90"/>
      <c r="D89" s="66" t="s">
        <v>20</v>
      </c>
      <c r="G89" s="64"/>
      <c r="H89" s="64"/>
    </row>
    <row r="90" spans="1:4" s="63" customFormat="1" ht="24" customHeight="1" hidden="1">
      <c r="A90" s="65" t="s">
        <v>12</v>
      </c>
      <c r="B90" s="88">
        <v>52.6</v>
      </c>
      <c r="C90" s="90"/>
      <c r="D90" s="66" t="s">
        <v>20</v>
      </c>
    </row>
    <row r="91" spans="1:4" s="63" customFormat="1" ht="24" customHeight="1" hidden="1" thickBot="1">
      <c r="A91" s="71" t="s">
        <v>19</v>
      </c>
      <c r="B91" s="91">
        <v>52.5</v>
      </c>
      <c r="C91" s="92"/>
      <c r="D91" s="72" t="s">
        <v>20</v>
      </c>
    </row>
    <row r="92" spans="1:4" s="63" customFormat="1" ht="24" customHeight="1" hidden="1" thickTop="1">
      <c r="A92" s="65" t="s">
        <v>3</v>
      </c>
      <c r="B92" s="88">
        <v>48</v>
      </c>
      <c r="C92" s="90"/>
      <c r="D92" s="66" t="s">
        <v>20</v>
      </c>
    </row>
    <row r="93" spans="1:4" s="63" customFormat="1" ht="24" customHeight="1" hidden="1">
      <c r="A93" s="65" t="s">
        <v>1</v>
      </c>
      <c r="B93" s="88">
        <v>35.4</v>
      </c>
      <c r="C93" s="90"/>
      <c r="D93" s="66" t="s">
        <v>20</v>
      </c>
    </row>
    <row r="94" spans="1:4" s="63" customFormat="1" ht="24" customHeight="1" hidden="1">
      <c r="A94" s="65" t="s">
        <v>5</v>
      </c>
      <c r="B94" s="88">
        <v>30.9</v>
      </c>
      <c r="C94" s="90"/>
      <c r="D94" s="66" t="s">
        <v>20</v>
      </c>
    </row>
    <row r="95" spans="1:4" s="63" customFormat="1" ht="24" customHeight="1">
      <c r="A95" s="65" t="s">
        <v>27</v>
      </c>
      <c r="B95" s="88">
        <f>((AQ66+(AP66/2))/AV59)*100</f>
        <v>54.761904761904766</v>
      </c>
      <c r="C95" s="89"/>
      <c r="D95" s="66" t="s">
        <v>20</v>
      </c>
    </row>
    <row r="96" spans="1:4" s="63" customFormat="1" ht="24" customHeight="1">
      <c r="A96" s="65" t="s">
        <v>28</v>
      </c>
      <c r="B96" s="88">
        <f>((AT66+(AS66/2))/AV63)*100</f>
        <v>38.333333333333336</v>
      </c>
      <c r="C96" s="89"/>
      <c r="D96" s="66" t="s">
        <v>20</v>
      </c>
    </row>
  </sheetData>
  <mergeCells count="280">
    <mergeCell ref="AR59:AT59"/>
    <mergeCell ref="AO63:AQ63"/>
    <mergeCell ref="AF68:AH68"/>
    <mergeCell ref="AI68:AK68"/>
    <mergeCell ref="AL68:AN68"/>
    <mergeCell ref="AO68:AQ68"/>
    <mergeCell ref="AF59:AH59"/>
    <mergeCell ref="AI59:AK59"/>
    <mergeCell ref="AL59:AN59"/>
    <mergeCell ref="AF63:AH63"/>
    <mergeCell ref="B96:C96"/>
    <mergeCell ref="W59:Y59"/>
    <mergeCell ref="Z59:AB59"/>
    <mergeCell ref="K59:M59"/>
    <mergeCell ref="N59:P59"/>
    <mergeCell ref="Q59:S59"/>
    <mergeCell ref="T59:V59"/>
    <mergeCell ref="B68:D68"/>
    <mergeCell ref="E68:G68"/>
    <mergeCell ref="H68:J68"/>
    <mergeCell ref="AF51:AH51"/>
    <mergeCell ref="AL51:AN51"/>
    <mergeCell ref="AO51:AQ51"/>
    <mergeCell ref="AF55:AH55"/>
    <mergeCell ref="AI55:AK55"/>
    <mergeCell ref="AO55:AQ55"/>
    <mergeCell ref="AL43:AN43"/>
    <mergeCell ref="AI47:AK47"/>
    <mergeCell ref="AL47:AN47"/>
    <mergeCell ref="AO47:AQ47"/>
    <mergeCell ref="AL27:AN27"/>
    <mergeCell ref="AO27:AQ27"/>
    <mergeCell ref="AI31:AK31"/>
    <mergeCell ref="AL31:AN31"/>
    <mergeCell ref="AO31:AQ31"/>
    <mergeCell ref="AL19:AN19"/>
    <mergeCell ref="AO19:AQ19"/>
    <mergeCell ref="AF23:AH23"/>
    <mergeCell ref="AI23:AK23"/>
    <mergeCell ref="AL23:AN23"/>
    <mergeCell ref="AO23:AQ23"/>
    <mergeCell ref="AI19:AK19"/>
    <mergeCell ref="AL11:AN11"/>
    <mergeCell ref="AO11:AQ11"/>
    <mergeCell ref="AF15:AH15"/>
    <mergeCell ref="AI15:AK15"/>
    <mergeCell ref="AL15:AN15"/>
    <mergeCell ref="AO15:AQ15"/>
    <mergeCell ref="AL1:AN1"/>
    <mergeCell ref="AO1:AQ1"/>
    <mergeCell ref="AI7:AK7"/>
    <mergeCell ref="AL7:AN7"/>
    <mergeCell ref="AO7:AQ7"/>
    <mergeCell ref="AF31:AH31"/>
    <mergeCell ref="AF1:AH1"/>
    <mergeCell ref="AI1:AK1"/>
    <mergeCell ref="AF11:AH11"/>
    <mergeCell ref="AI11:AK11"/>
    <mergeCell ref="H59:J59"/>
    <mergeCell ref="AF27:AH27"/>
    <mergeCell ref="AI27:AK27"/>
    <mergeCell ref="AF43:AH43"/>
    <mergeCell ref="W55:Y55"/>
    <mergeCell ref="AC55:AE55"/>
    <mergeCell ref="AC51:AE51"/>
    <mergeCell ref="Z51:AB51"/>
    <mergeCell ref="AC47:AE47"/>
    <mergeCell ref="Z47:AB47"/>
    <mergeCell ref="A48:A51"/>
    <mergeCell ref="A56:A59"/>
    <mergeCell ref="B59:D59"/>
    <mergeCell ref="E59:G59"/>
    <mergeCell ref="A52:A55"/>
    <mergeCell ref="B55:D55"/>
    <mergeCell ref="E55:G55"/>
    <mergeCell ref="K55:M55"/>
    <mergeCell ref="N55:P55"/>
    <mergeCell ref="Q55:S55"/>
    <mergeCell ref="T55:V55"/>
    <mergeCell ref="H55:J55"/>
    <mergeCell ref="B51:D51"/>
    <mergeCell ref="E51:G51"/>
    <mergeCell ref="H51:J51"/>
    <mergeCell ref="K51:M51"/>
    <mergeCell ref="N51:P51"/>
    <mergeCell ref="Q51:S51"/>
    <mergeCell ref="W47:Y47"/>
    <mergeCell ref="K47:M47"/>
    <mergeCell ref="N47:P47"/>
    <mergeCell ref="Q47:S47"/>
    <mergeCell ref="T47:V47"/>
    <mergeCell ref="T51:V51"/>
    <mergeCell ref="A44:A47"/>
    <mergeCell ref="B47:D47"/>
    <mergeCell ref="E47:G47"/>
    <mergeCell ref="H47:J47"/>
    <mergeCell ref="AC68:AE68"/>
    <mergeCell ref="K68:M68"/>
    <mergeCell ref="N68:P68"/>
    <mergeCell ref="Q68:S68"/>
    <mergeCell ref="Z68:AB68"/>
    <mergeCell ref="W68:Y68"/>
    <mergeCell ref="T68:V68"/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66:A67"/>
    <mergeCell ref="A32:A35"/>
    <mergeCell ref="A28:A31"/>
    <mergeCell ref="A40:A43"/>
    <mergeCell ref="A36:A39"/>
    <mergeCell ref="B35:D35"/>
    <mergeCell ref="B27:D27"/>
    <mergeCell ref="E1:G1"/>
    <mergeCell ref="E23:G23"/>
    <mergeCell ref="E27:G27"/>
    <mergeCell ref="E35:G35"/>
    <mergeCell ref="E7:G7"/>
    <mergeCell ref="E15:G15"/>
    <mergeCell ref="E19:G19"/>
    <mergeCell ref="E31:G31"/>
    <mergeCell ref="B31:D31"/>
    <mergeCell ref="B39:D39"/>
    <mergeCell ref="E43:G43"/>
    <mergeCell ref="B43:D43"/>
    <mergeCell ref="H43:J43"/>
    <mergeCell ref="E39:G39"/>
    <mergeCell ref="Z15:AB15"/>
    <mergeCell ref="Z19:AB19"/>
    <mergeCell ref="Z23:AB23"/>
    <mergeCell ref="Z27:AB27"/>
    <mergeCell ref="Z35:AB35"/>
    <mergeCell ref="Z31:AB31"/>
    <mergeCell ref="Z43:AB43"/>
    <mergeCell ref="K35:M35"/>
    <mergeCell ref="H1:J1"/>
    <mergeCell ref="H7:J7"/>
    <mergeCell ref="H39:J39"/>
    <mergeCell ref="H19:J19"/>
    <mergeCell ref="H35:J35"/>
    <mergeCell ref="H31:J31"/>
    <mergeCell ref="B1:D1"/>
    <mergeCell ref="H23:J23"/>
    <mergeCell ref="H27:J27"/>
    <mergeCell ref="Z1:AB1"/>
    <mergeCell ref="Z7:AB7"/>
    <mergeCell ref="K1:M1"/>
    <mergeCell ref="K7:M7"/>
    <mergeCell ref="K15:M15"/>
    <mergeCell ref="K23:M23"/>
    <mergeCell ref="K27:M27"/>
    <mergeCell ref="K31:M31"/>
    <mergeCell ref="K43:M43"/>
    <mergeCell ref="K39:M39"/>
    <mergeCell ref="N35:P35"/>
    <mergeCell ref="N43:P43"/>
    <mergeCell ref="N1:P1"/>
    <mergeCell ref="N7:P7"/>
    <mergeCell ref="N39:P39"/>
    <mergeCell ref="N15:P15"/>
    <mergeCell ref="N19:P19"/>
    <mergeCell ref="N27:P27"/>
    <mergeCell ref="Q1:S1"/>
    <mergeCell ref="Q7:S7"/>
    <mergeCell ref="Q39:S39"/>
    <mergeCell ref="Q15:S15"/>
    <mergeCell ref="Q19:S19"/>
    <mergeCell ref="Q23:S23"/>
    <mergeCell ref="Q35:S35"/>
    <mergeCell ref="Q43:S43"/>
    <mergeCell ref="W1:Y1"/>
    <mergeCell ref="W7:Y7"/>
    <mergeCell ref="W39:Y39"/>
    <mergeCell ref="W15:Y15"/>
    <mergeCell ref="W19:Y19"/>
    <mergeCell ref="W23:Y23"/>
    <mergeCell ref="W27:Y27"/>
    <mergeCell ref="W31:Y31"/>
    <mergeCell ref="W43:Y43"/>
    <mergeCell ref="T1:V1"/>
    <mergeCell ref="T7:V7"/>
    <mergeCell ref="T39:V39"/>
    <mergeCell ref="T15:V15"/>
    <mergeCell ref="T11:V11"/>
    <mergeCell ref="T19:V19"/>
    <mergeCell ref="T23:V23"/>
    <mergeCell ref="T27:V27"/>
    <mergeCell ref="T35:V35"/>
    <mergeCell ref="W11:Y11"/>
    <mergeCell ref="T43:V43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Q31:S31"/>
    <mergeCell ref="N31:P31"/>
    <mergeCell ref="B88:C88"/>
    <mergeCell ref="B89:C89"/>
    <mergeCell ref="B81:C81"/>
    <mergeCell ref="B72:C72"/>
    <mergeCell ref="B73:C73"/>
    <mergeCell ref="B74:C74"/>
    <mergeCell ref="B75:C75"/>
    <mergeCell ref="B76:C76"/>
    <mergeCell ref="B77:C77"/>
    <mergeCell ref="B78:C78"/>
    <mergeCell ref="A70:F70"/>
    <mergeCell ref="B85:C85"/>
    <mergeCell ref="B86:C86"/>
    <mergeCell ref="B87:C87"/>
    <mergeCell ref="B79:C79"/>
    <mergeCell ref="B80:C80"/>
    <mergeCell ref="B83:C83"/>
    <mergeCell ref="B84:C84"/>
    <mergeCell ref="AI35:AK35"/>
    <mergeCell ref="AL39:AN39"/>
    <mergeCell ref="AO43:AQ43"/>
    <mergeCell ref="AF35:AH35"/>
    <mergeCell ref="AL35:AN35"/>
    <mergeCell ref="AO35:AQ35"/>
    <mergeCell ref="AF39:AH39"/>
    <mergeCell ref="AI39:AK39"/>
    <mergeCell ref="AO39:AQ39"/>
    <mergeCell ref="AI43:AK43"/>
    <mergeCell ref="B95:C95"/>
    <mergeCell ref="W51:Y51"/>
    <mergeCell ref="Z55:AB55"/>
    <mergeCell ref="AC59:AE59"/>
    <mergeCell ref="B82:C82"/>
    <mergeCell ref="B93:C93"/>
    <mergeCell ref="B94:C94"/>
    <mergeCell ref="B90:C90"/>
    <mergeCell ref="B91:C91"/>
    <mergeCell ref="B92:C92"/>
    <mergeCell ref="AR1:AT1"/>
    <mergeCell ref="AR7:AT7"/>
    <mergeCell ref="AR11:AT11"/>
    <mergeCell ref="AR15:AT15"/>
    <mergeCell ref="AR19:AT19"/>
    <mergeCell ref="AR23:AT23"/>
    <mergeCell ref="AR27:AT27"/>
    <mergeCell ref="AR31:AT31"/>
    <mergeCell ref="AR35:AT35"/>
    <mergeCell ref="AR39:AT39"/>
    <mergeCell ref="AR43:AT43"/>
    <mergeCell ref="AR47:AT47"/>
    <mergeCell ref="AR51:AT51"/>
    <mergeCell ref="AR55:AT55"/>
    <mergeCell ref="AR68:AT68"/>
    <mergeCell ref="A60:A63"/>
    <mergeCell ref="B63:D63"/>
    <mergeCell ref="E63:G63"/>
    <mergeCell ref="H63:J63"/>
    <mergeCell ref="K63:M63"/>
    <mergeCell ref="N63:P63"/>
    <mergeCell ref="Q63:S63"/>
    <mergeCell ref="AI63:AK63"/>
    <mergeCell ref="AL63:AN63"/>
    <mergeCell ref="T63:V63"/>
    <mergeCell ref="W63:Y63"/>
    <mergeCell ref="Z63:AB63"/>
    <mergeCell ref="AC63:AE6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AS5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7" width="4.28125" style="0" customWidth="1"/>
    <col min="38" max="38" width="15.421875" style="0" customWidth="1"/>
  </cols>
  <sheetData>
    <row r="1" spans="1:45" ht="91.5" customHeight="1">
      <c r="A1" s="1" t="s">
        <v>0</v>
      </c>
      <c r="B1" s="82" t="s">
        <v>4</v>
      </c>
      <c r="C1" s="83"/>
      <c r="D1" s="84"/>
      <c r="E1" s="82" t="s">
        <v>2</v>
      </c>
      <c r="F1" s="83"/>
      <c r="G1" s="84"/>
      <c r="H1" s="82" t="s">
        <v>24</v>
      </c>
      <c r="I1" s="83"/>
      <c r="J1" s="84"/>
      <c r="K1" s="100" t="s">
        <v>25</v>
      </c>
      <c r="L1" s="101"/>
      <c r="M1" s="102"/>
      <c r="N1" s="100" t="s">
        <v>7</v>
      </c>
      <c r="O1" s="101"/>
      <c r="P1" s="102"/>
      <c r="Q1" s="82" t="s">
        <v>26</v>
      </c>
      <c r="R1" s="83"/>
      <c r="S1" s="84"/>
      <c r="T1" s="82" t="s">
        <v>1</v>
      </c>
      <c r="U1" s="83"/>
      <c r="V1" s="84"/>
      <c r="W1" s="82" t="s">
        <v>28</v>
      </c>
      <c r="X1" s="83"/>
      <c r="Y1" s="84"/>
      <c r="Z1" s="82" t="s">
        <v>3</v>
      </c>
      <c r="AA1" s="83"/>
      <c r="AB1" s="84"/>
      <c r="AC1" s="82" t="s">
        <v>13</v>
      </c>
      <c r="AD1" s="83"/>
      <c r="AE1" s="84"/>
      <c r="AF1" s="82" t="s">
        <v>27</v>
      </c>
      <c r="AG1" s="83"/>
      <c r="AH1" s="84"/>
      <c r="AI1" s="82" t="s">
        <v>12</v>
      </c>
      <c r="AJ1" s="83"/>
      <c r="AK1" s="84"/>
      <c r="AL1" s="5"/>
      <c r="AM1" s="2" t="s">
        <v>11</v>
      </c>
      <c r="AN1" s="4"/>
      <c r="AO1" s="4"/>
      <c r="AP1" s="4"/>
      <c r="AQ1" s="4"/>
      <c r="AR1" s="4"/>
      <c r="AS1" s="4"/>
    </row>
    <row r="2" spans="1:45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3"/>
      <c r="AM2" s="8"/>
      <c r="AN2" s="4"/>
      <c r="AO2" s="4"/>
      <c r="AP2" s="4"/>
      <c r="AQ2" s="4"/>
      <c r="AR2" s="4"/>
      <c r="AS2" s="4"/>
    </row>
    <row r="3" spans="1:45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3"/>
      <c r="AM3" s="8"/>
      <c r="AN3" s="4"/>
      <c r="AO3" s="4"/>
      <c r="AP3" s="4"/>
      <c r="AQ3" s="4"/>
      <c r="AR3" s="4"/>
      <c r="AS3" s="4"/>
    </row>
    <row r="4" spans="1:45" ht="16.5" customHeight="1">
      <c r="A4" s="85" t="s">
        <v>4</v>
      </c>
      <c r="B4" s="23"/>
      <c r="C4" s="24"/>
      <c r="D4" s="25"/>
      <c r="E4" s="17">
        <v>1</v>
      </c>
      <c r="F4" s="18"/>
      <c r="G4" s="19">
        <v>1</v>
      </c>
      <c r="H4" s="17">
        <v>2</v>
      </c>
      <c r="I4" s="18"/>
      <c r="J4" s="19"/>
      <c r="K4" s="17">
        <v>1</v>
      </c>
      <c r="L4" s="18"/>
      <c r="M4" s="19">
        <v>1</v>
      </c>
      <c r="N4" s="17">
        <v>1</v>
      </c>
      <c r="O4" s="18"/>
      <c r="P4" s="19">
        <v>1</v>
      </c>
      <c r="Q4" s="17">
        <v>1</v>
      </c>
      <c r="R4" s="18"/>
      <c r="S4" s="19">
        <v>1</v>
      </c>
      <c r="T4" s="17">
        <v>1</v>
      </c>
      <c r="U4" s="18"/>
      <c r="V4" s="19">
        <v>1</v>
      </c>
      <c r="W4" s="17">
        <v>2</v>
      </c>
      <c r="X4" s="18"/>
      <c r="Y4" s="19"/>
      <c r="Z4" s="17">
        <v>1</v>
      </c>
      <c r="AA4" s="18"/>
      <c r="AB4" s="19">
        <v>1</v>
      </c>
      <c r="AC4" s="17">
        <v>1</v>
      </c>
      <c r="AD4" s="18"/>
      <c r="AE4" s="19">
        <v>1</v>
      </c>
      <c r="AF4" s="17">
        <v>1</v>
      </c>
      <c r="AG4" s="18"/>
      <c r="AH4" s="19">
        <v>2</v>
      </c>
      <c r="AI4" s="17"/>
      <c r="AJ4" s="18">
        <v>2</v>
      </c>
      <c r="AK4" s="19"/>
      <c r="AL4" s="5" t="s">
        <v>8</v>
      </c>
      <c r="AM4" s="13"/>
      <c r="AN4" s="4"/>
      <c r="AO4" s="4"/>
      <c r="AP4" s="4"/>
      <c r="AQ4" s="4"/>
      <c r="AR4" s="4"/>
      <c r="AS4" s="4"/>
    </row>
    <row r="5" spans="1:45" ht="16.5" customHeight="1">
      <c r="A5" s="86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>
        <v>2</v>
      </c>
      <c r="N5" s="20"/>
      <c r="O5" s="21"/>
      <c r="P5" s="22"/>
      <c r="Q5" s="20"/>
      <c r="R5" s="21"/>
      <c r="S5" s="22"/>
      <c r="T5" s="20"/>
      <c r="U5" s="21">
        <v>1</v>
      </c>
      <c r="V5" s="22">
        <v>1</v>
      </c>
      <c r="W5" s="20"/>
      <c r="X5" s="21"/>
      <c r="Y5" s="22"/>
      <c r="Z5" s="20"/>
      <c r="AA5" s="21"/>
      <c r="AB5" s="22"/>
      <c r="AC5" s="20"/>
      <c r="AD5" s="21"/>
      <c r="AE5" s="22"/>
      <c r="AF5" s="20"/>
      <c r="AG5" s="21"/>
      <c r="AH5" s="22"/>
      <c r="AI5" s="20"/>
      <c r="AJ5" s="21"/>
      <c r="AK5" s="22"/>
      <c r="AL5" s="5" t="s">
        <v>9</v>
      </c>
      <c r="AM5" s="11"/>
      <c r="AN5" s="4"/>
      <c r="AO5" s="4"/>
      <c r="AP5" s="4"/>
      <c r="AQ5" s="4"/>
      <c r="AR5" s="4"/>
      <c r="AS5" s="4"/>
    </row>
    <row r="6" spans="1:45" s="55" customFormat="1" ht="16.5" customHeight="1">
      <c r="A6" s="86"/>
      <c r="B6" s="46"/>
      <c r="C6" s="47"/>
      <c r="D6" s="48"/>
      <c r="E6" s="49">
        <f aca="true" t="shared" si="0" ref="E6:AK6">SUM(E4:E5)</f>
        <v>1</v>
      </c>
      <c r="F6" s="50">
        <f t="shared" si="0"/>
        <v>0</v>
      </c>
      <c r="G6" s="51">
        <f t="shared" si="0"/>
        <v>1</v>
      </c>
      <c r="H6" s="49">
        <f t="shared" si="0"/>
        <v>2</v>
      </c>
      <c r="I6" s="50">
        <f t="shared" si="0"/>
        <v>0</v>
      </c>
      <c r="J6" s="51">
        <f t="shared" si="0"/>
        <v>0</v>
      </c>
      <c r="K6" s="49">
        <f t="shared" si="0"/>
        <v>1</v>
      </c>
      <c r="L6" s="50">
        <f t="shared" si="0"/>
        <v>0</v>
      </c>
      <c r="M6" s="51">
        <f t="shared" si="0"/>
        <v>3</v>
      </c>
      <c r="N6" s="49">
        <f t="shared" si="0"/>
        <v>1</v>
      </c>
      <c r="O6" s="50">
        <f t="shared" si="0"/>
        <v>0</v>
      </c>
      <c r="P6" s="51">
        <f t="shared" si="0"/>
        <v>1</v>
      </c>
      <c r="Q6" s="49">
        <f t="shared" si="0"/>
        <v>1</v>
      </c>
      <c r="R6" s="50">
        <f t="shared" si="0"/>
        <v>0</v>
      </c>
      <c r="S6" s="51">
        <f t="shared" si="0"/>
        <v>1</v>
      </c>
      <c r="T6" s="49">
        <f t="shared" si="0"/>
        <v>1</v>
      </c>
      <c r="U6" s="50">
        <f t="shared" si="0"/>
        <v>1</v>
      </c>
      <c r="V6" s="51">
        <f t="shared" si="0"/>
        <v>2</v>
      </c>
      <c r="W6" s="49">
        <f t="shared" si="0"/>
        <v>2</v>
      </c>
      <c r="X6" s="50">
        <f t="shared" si="0"/>
        <v>0</v>
      </c>
      <c r="Y6" s="51">
        <f t="shared" si="0"/>
        <v>0</v>
      </c>
      <c r="Z6" s="49">
        <f t="shared" si="0"/>
        <v>1</v>
      </c>
      <c r="AA6" s="50">
        <f t="shared" si="0"/>
        <v>0</v>
      </c>
      <c r="AB6" s="51">
        <f t="shared" si="0"/>
        <v>1</v>
      </c>
      <c r="AC6" s="49">
        <f t="shared" si="0"/>
        <v>1</v>
      </c>
      <c r="AD6" s="50">
        <f t="shared" si="0"/>
        <v>0</v>
      </c>
      <c r="AE6" s="51">
        <f t="shared" si="0"/>
        <v>1</v>
      </c>
      <c r="AF6" s="49">
        <f t="shared" si="0"/>
        <v>1</v>
      </c>
      <c r="AG6" s="50">
        <f t="shared" si="0"/>
        <v>0</v>
      </c>
      <c r="AH6" s="51">
        <f t="shared" si="0"/>
        <v>2</v>
      </c>
      <c r="AI6" s="49">
        <f t="shared" si="0"/>
        <v>0</v>
      </c>
      <c r="AJ6" s="50">
        <f t="shared" si="0"/>
        <v>2</v>
      </c>
      <c r="AK6" s="51">
        <f t="shared" si="0"/>
        <v>0</v>
      </c>
      <c r="AL6" s="52" t="s">
        <v>10</v>
      </c>
      <c r="AM6" s="53"/>
      <c r="AN6" s="54"/>
      <c r="AO6" s="54"/>
      <c r="AP6" s="54"/>
      <c r="AQ6" s="54"/>
      <c r="AR6" s="54"/>
      <c r="AS6" s="54"/>
    </row>
    <row r="7" spans="1:45" ht="16.5" customHeight="1">
      <c r="A7" s="87"/>
      <c r="B7" s="30"/>
      <c r="C7" s="31"/>
      <c r="D7" s="32"/>
      <c r="E7" s="79">
        <f>SUM(E6:G6)</f>
        <v>2</v>
      </c>
      <c r="F7" s="80"/>
      <c r="G7" s="81"/>
      <c r="H7" s="79">
        <f>SUM(H6:J6)</f>
        <v>2</v>
      </c>
      <c r="I7" s="80"/>
      <c r="J7" s="81"/>
      <c r="K7" s="79">
        <f>SUM(K6:M6)</f>
        <v>4</v>
      </c>
      <c r="L7" s="80"/>
      <c r="M7" s="81"/>
      <c r="N7" s="79">
        <f>SUM(N6:P6)</f>
        <v>2</v>
      </c>
      <c r="O7" s="80"/>
      <c r="P7" s="81"/>
      <c r="Q7" s="79">
        <f>SUM(Q6:S6)</f>
        <v>2</v>
      </c>
      <c r="R7" s="80"/>
      <c r="S7" s="81"/>
      <c r="T7" s="79">
        <f>SUM(T6:V6)</f>
        <v>4</v>
      </c>
      <c r="U7" s="80"/>
      <c r="V7" s="81"/>
      <c r="W7" s="79">
        <f>SUM(W6:Y6)</f>
        <v>2</v>
      </c>
      <c r="X7" s="80"/>
      <c r="Y7" s="81"/>
      <c r="Z7" s="79">
        <f>SUM(Z6:AB6)</f>
        <v>2</v>
      </c>
      <c r="AA7" s="80"/>
      <c r="AB7" s="81"/>
      <c r="AC7" s="79">
        <f>SUM(AC6:AE6)</f>
        <v>2</v>
      </c>
      <c r="AD7" s="80"/>
      <c r="AE7" s="81"/>
      <c r="AF7" s="79">
        <f>SUM(AF6:AH6)</f>
        <v>3</v>
      </c>
      <c r="AG7" s="80"/>
      <c r="AH7" s="81"/>
      <c r="AI7" s="79">
        <f>SUM(AI6:AK6)</f>
        <v>2</v>
      </c>
      <c r="AJ7" s="80"/>
      <c r="AK7" s="81"/>
      <c r="AL7" s="6" t="s">
        <v>17</v>
      </c>
      <c r="AM7" s="12">
        <f>SUM(B7:AK7)</f>
        <v>27</v>
      </c>
      <c r="AN7" s="4"/>
      <c r="AO7" s="4"/>
      <c r="AP7" s="4"/>
      <c r="AQ7" s="4"/>
      <c r="AR7" s="4"/>
      <c r="AS7" s="4"/>
    </row>
    <row r="8" spans="1:45" ht="16.5" customHeight="1">
      <c r="A8" s="85" t="s">
        <v>2</v>
      </c>
      <c r="B8" s="17">
        <v>1</v>
      </c>
      <c r="C8" s="18"/>
      <c r="D8" s="19">
        <v>1</v>
      </c>
      <c r="E8" s="23"/>
      <c r="F8" s="24"/>
      <c r="G8" s="25"/>
      <c r="H8" s="17">
        <v>2</v>
      </c>
      <c r="I8" s="18"/>
      <c r="J8" s="19"/>
      <c r="K8" s="17">
        <v>2</v>
      </c>
      <c r="L8" s="18"/>
      <c r="M8" s="19">
        <v>1</v>
      </c>
      <c r="N8" s="17"/>
      <c r="O8" s="18">
        <v>3</v>
      </c>
      <c r="P8" s="19"/>
      <c r="Q8" s="17"/>
      <c r="R8" s="18">
        <v>1</v>
      </c>
      <c r="S8" s="19">
        <v>1</v>
      </c>
      <c r="T8" s="17"/>
      <c r="U8" s="18"/>
      <c r="V8" s="19">
        <v>2</v>
      </c>
      <c r="W8" s="17">
        <v>2</v>
      </c>
      <c r="X8" s="18">
        <v>1</v>
      </c>
      <c r="Y8" s="19"/>
      <c r="Z8" s="17"/>
      <c r="AA8" s="18"/>
      <c r="AB8" s="19">
        <v>2</v>
      </c>
      <c r="AC8" s="17">
        <v>1</v>
      </c>
      <c r="AD8" s="18">
        <v>1</v>
      </c>
      <c r="AE8" s="19">
        <v>1</v>
      </c>
      <c r="AF8" s="17">
        <v>1</v>
      </c>
      <c r="AG8" s="18"/>
      <c r="AH8" s="19">
        <v>1</v>
      </c>
      <c r="AI8" s="17"/>
      <c r="AJ8" s="18">
        <v>1</v>
      </c>
      <c r="AK8" s="19">
        <v>1</v>
      </c>
      <c r="AL8" s="5" t="s">
        <v>8</v>
      </c>
      <c r="AM8" s="13"/>
      <c r="AN8" s="4"/>
      <c r="AO8" s="4"/>
      <c r="AP8" s="4"/>
      <c r="AQ8" s="4"/>
      <c r="AR8" s="4"/>
      <c r="AS8" s="4"/>
    </row>
    <row r="9" spans="1:45" ht="16.5" customHeight="1">
      <c r="A9" s="86"/>
      <c r="B9" s="20"/>
      <c r="C9" s="21"/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/>
      <c r="U9" s="21"/>
      <c r="V9" s="22"/>
      <c r="W9" s="20">
        <v>1</v>
      </c>
      <c r="X9" s="21"/>
      <c r="Y9" s="22">
        <v>1</v>
      </c>
      <c r="Z9" s="20"/>
      <c r="AA9" s="21"/>
      <c r="AB9" s="22"/>
      <c r="AC9" s="20">
        <v>1</v>
      </c>
      <c r="AD9" s="21">
        <v>1</v>
      </c>
      <c r="AE9" s="22"/>
      <c r="AF9" s="20"/>
      <c r="AG9" s="21"/>
      <c r="AH9" s="22"/>
      <c r="AI9" s="20">
        <v>1</v>
      </c>
      <c r="AJ9" s="21"/>
      <c r="AK9" s="22">
        <v>1</v>
      </c>
      <c r="AL9" s="5" t="s">
        <v>9</v>
      </c>
      <c r="AM9" s="11"/>
      <c r="AN9" s="4"/>
      <c r="AO9" s="4"/>
      <c r="AP9" s="4"/>
      <c r="AQ9" s="4"/>
      <c r="AR9" s="4"/>
      <c r="AS9" s="4"/>
    </row>
    <row r="10" spans="1:45" s="55" customFormat="1" ht="16.5" customHeight="1">
      <c r="A10" s="86"/>
      <c r="B10" s="49">
        <f>SUM(B8:B9)</f>
        <v>1</v>
      </c>
      <c r="C10" s="50">
        <f>SUM(C8:C9)</f>
        <v>0</v>
      </c>
      <c r="D10" s="51">
        <f>SUM(D8:D9)</f>
        <v>1</v>
      </c>
      <c r="E10" s="46"/>
      <c r="F10" s="47"/>
      <c r="G10" s="48"/>
      <c r="H10" s="49">
        <f aca="true" t="shared" si="1" ref="H10:AK10">SUM(H8:H9)</f>
        <v>2</v>
      </c>
      <c r="I10" s="50">
        <f t="shared" si="1"/>
        <v>0</v>
      </c>
      <c r="J10" s="51">
        <f t="shared" si="1"/>
        <v>0</v>
      </c>
      <c r="K10" s="49">
        <f t="shared" si="1"/>
        <v>2</v>
      </c>
      <c r="L10" s="50">
        <f t="shared" si="1"/>
        <v>0</v>
      </c>
      <c r="M10" s="51">
        <f t="shared" si="1"/>
        <v>2</v>
      </c>
      <c r="N10" s="49">
        <f>SUM(N8:N9)</f>
        <v>0</v>
      </c>
      <c r="O10" s="50">
        <f>SUM(O8:O9)</f>
        <v>3</v>
      </c>
      <c r="P10" s="51">
        <f>SUM(P8:P9)</f>
        <v>0</v>
      </c>
      <c r="Q10" s="49">
        <f t="shared" si="1"/>
        <v>0</v>
      </c>
      <c r="R10" s="50">
        <f t="shared" si="1"/>
        <v>1</v>
      </c>
      <c r="S10" s="51">
        <f t="shared" si="1"/>
        <v>1</v>
      </c>
      <c r="T10" s="49">
        <f t="shared" si="1"/>
        <v>0</v>
      </c>
      <c r="U10" s="50">
        <f t="shared" si="1"/>
        <v>0</v>
      </c>
      <c r="V10" s="51">
        <f t="shared" si="1"/>
        <v>2</v>
      </c>
      <c r="W10" s="49">
        <f>SUM(W8:W9)</f>
        <v>3</v>
      </c>
      <c r="X10" s="50">
        <f>SUM(X8:X9)</f>
        <v>1</v>
      </c>
      <c r="Y10" s="51">
        <f>SUM(Y8:Y9)</f>
        <v>1</v>
      </c>
      <c r="Z10" s="49">
        <f t="shared" si="1"/>
        <v>0</v>
      </c>
      <c r="AA10" s="50">
        <f t="shared" si="1"/>
        <v>0</v>
      </c>
      <c r="AB10" s="51">
        <f t="shared" si="1"/>
        <v>2</v>
      </c>
      <c r="AC10" s="49">
        <f t="shared" si="1"/>
        <v>2</v>
      </c>
      <c r="AD10" s="50">
        <f t="shared" si="1"/>
        <v>2</v>
      </c>
      <c r="AE10" s="51">
        <f t="shared" si="1"/>
        <v>1</v>
      </c>
      <c r="AF10" s="49">
        <f t="shared" si="1"/>
        <v>1</v>
      </c>
      <c r="AG10" s="50">
        <f t="shared" si="1"/>
        <v>0</v>
      </c>
      <c r="AH10" s="51">
        <f t="shared" si="1"/>
        <v>1</v>
      </c>
      <c r="AI10" s="49">
        <f t="shared" si="1"/>
        <v>1</v>
      </c>
      <c r="AJ10" s="50">
        <f t="shared" si="1"/>
        <v>1</v>
      </c>
      <c r="AK10" s="51">
        <f t="shared" si="1"/>
        <v>2</v>
      </c>
      <c r="AL10" s="52" t="s">
        <v>10</v>
      </c>
      <c r="AM10" s="53"/>
      <c r="AN10" s="54"/>
      <c r="AO10" s="54"/>
      <c r="AP10" s="54"/>
      <c r="AQ10" s="54"/>
      <c r="AR10" s="54"/>
      <c r="AS10" s="54"/>
    </row>
    <row r="11" spans="1:45" ht="16.5" customHeight="1">
      <c r="A11" s="87"/>
      <c r="B11" s="79">
        <f>SUM(B10:D10)</f>
        <v>2</v>
      </c>
      <c r="C11" s="80"/>
      <c r="D11" s="81"/>
      <c r="E11" s="30"/>
      <c r="F11" s="31"/>
      <c r="G11" s="32"/>
      <c r="H11" s="79">
        <f>SUM(H10:J10)</f>
        <v>2</v>
      </c>
      <c r="I11" s="80"/>
      <c r="J11" s="81"/>
      <c r="K11" s="79">
        <f>SUM(K10:M10)</f>
        <v>4</v>
      </c>
      <c r="L11" s="80"/>
      <c r="M11" s="81"/>
      <c r="N11" s="79">
        <f>SUM(N10:P10)</f>
        <v>3</v>
      </c>
      <c r="O11" s="80"/>
      <c r="P11" s="81"/>
      <c r="Q11" s="79">
        <f>SUM(Q10:S10)</f>
        <v>2</v>
      </c>
      <c r="R11" s="80"/>
      <c r="S11" s="81"/>
      <c r="T11" s="79">
        <f>SUM(T10:V10)</f>
        <v>2</v>
      </c>
      <c r="U11" s="80"/>
      <c r="V11" s="81"/>
      <c r="W11" s="79">
        <f>SUM(W10:Y10)</f>
        <v>5</v>
      </c>
      <c r="X11" s="80"/>
      <c r="Y11" s="81"/>
      <c r="Z11" s="79">
        <f>SUM(Z10:AB10)</f>
        <v>2</v>
      </c>
      <c r="AA11" s="80"/>
      <c r="AB11" s="81"/>
      <c r="AC11" s="79">
        <f>SUM(AC10:AE10)</f>
        <v>5</v>
      </c>
      <c r="AD11" s="80"/>
      <c r="AE11" s="81"/>
      <c r="AF11" s="79">
        <f>SUM(AF10:AH10)</f>
        <v>2</v>
      </c>
      <c r="AG11" s="80"/>
      <c r="AH11" s="81"/>
      <c r="AI11" s="79">
        <f>SUM(AI10:AK10)</f>
        <v>4</v>
      </c>
      <c r="AJ11" s="80"/>
      <c r="AK11" s="81"/>
      <c r="AL11" s="6" t="s">
        <v>17</v>
      </c>
      <c r="AM11" s="12">
        <f>SUM(B11:AK11)</f>
        <v>33</v>
      </c>
      <c r="AN11" s="4"/>
      <c r="AO11" s="4"/>
      <c r="AP11" s="4"/>
      <c r="AQ11" s="4"/>
      <c r="AR11" s="4"/>
      <c r="AS11" s="4"/>
    </row>
    <row r="12" spans="1:45" ht="16.5" customHeight="1">
      <c r="A12" s="85" t="s">
        <v>24</v>
      </c>
      <c r="B12" s="17"/>
      <c r="C12" s="18"/>
      <c r="D12" s="19">
        <v>2</v>
      </c>
      <c r="E12" s="17"/>
      <c r="F12" s="18"/>
      <c r="G12" s="19">
        <v>2</v>
      </c>
      <c r="H12" s="23"/>
      <c r="I12" s="24"/>
      <c r="J12" s="25"/>
      <c r="K12" s="17">
        <v>1</v>
      </c>
      <c r="L12" s="18">
        <v>1</v>
      </c>
      <c r="M12" s="19"/>
      <c r="N12" s="17">
        <v>1</v>
      </c>
      <c r="O12" s="18">
        <v>1</v>
      </c>
      <c r="P12" s="19"/>
      <c r="Q12" s="17">
        <v>1</v>
      </c>
      <c r="R12" s="18"/>
      <c r="S12" s="19">
        <v>1</v>
      </c>
      <c r="T12" s="17">
        <v>2</v>
      </c>
      <c r="U12" s="18">
        <v>1</v>
      </c>
      <c r="V12" s="19"/>
      <c r="W12" s="17"/>
      <c r="X12" s="18">
        <v>2</v>
      </c>
      <c r="Y12" s="19"/>
      <c r="Z12" s="17">
        <v>1</v>
      </c>
      <c r="AA12" s="18"/>
      <c r="AB12" s="19">
        <v>2</v>
      </c>
      <c r="AC12" s="17">
        <v>2</v>
      </c>
      <c r="AD12" s="18"/>
      <c r="AE12" s="19"/>
      <c r="AF12" s="17">
        <v>3</v>
      </c>
      <c r="AG12" s="18"/>
      <c r="AH12" s="19"/>
      <c r="AI12" s="17"/>
      <c r="AJ12" s="18">
        <v>3</v>
      </c>
      <c r="AK12" s="19"/>
      <c r="AL12" s="5" t="s">
        <v>8</v>
      </c>
      <c r="AM12" s="11"/>
      <c r="AN12" s="4"/>
      <c r="AO12" s="4"/>
      <c r="AP12" s="4"/>
      <c r="AQ12" s="4"/>
      <c r="AR12" s="4"/>
      <c r="AS12" s="4"/>
    </row>
    <row r="13" spans="1:45" ht="16.5" customHeight="1">
      <c r="A13" s="86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/>
      <c r="O13" s="21"/>
      <c r="P13" s="22"/>
      <c r="Q13" s="20">
        <v>1</v>
      </c>
      <c r="R13" s="21">
        <v>1</v>
      </c>
      <c r="S13" s="22"/>
      <c r="T13" s="20"/>
      <c r="U13" s="21"/>
      <c r="V13" s="22"/>
      <c r="W13" s="20"/>
      <c r="X13" s="21"/>
      <c r="Y13" s="22"/>
      <c r="Z13" s="20"/>
      <c r="AA13" s="21">
        <v>1</v>
      </c>
      <c r="AB13" s="22">
        <v>1</v>
      </c>
      <c r="AC13" s="20"/>
      <c r="AD13" s="21"/>
      <c r="AE13" s="22"/>
      <c r="AF13" s="20">
        <v>1</v>
      </c>
      <c r="AG13" s="21"/>
      <c r="AH13" s="22">
        <v>1</v>
      </c>
      <c r="AI13" s="20"/>
      <c r="AJ13" s="21"/>
      <c r="AK13" s="22"/>
      <c r="AL13" s="5" t="s">
        <v>9</v>
      </c>
      <c r="AM13" s="11"/>
      <c r="AN13" s="4"/>
      <c r="AO13" s="4"/>
      <c r="AP13" s="4"/>
      <c r="AQ13" s="4"/>
      <c r="AR13" s="4"/>
      <c r="AS13" s="4"/>
    </row>
    <row r="14" spans="1:45" s="55" customFormat="1" ht="16.5" customHeight="1">
      <c r="A14" s="86"/>
      <c r="B14" s="49">
        <f aca="true" t="shared" si="2" ref="B14:G14">SUM(B12:B13)</f>
        <v>0</v>
      </c>
      <c r="C14" s="50">
        <f t="shared" si="2"/>
        <v>0</v>
      </c>
      <c r="D14" s="51">
        <f t="shared" si="2"/>
        <v>2</v>
      </c>
      <c r="E14" s="49">
        <f t="shared" si="2"/>
        <v>0</v>
      </c>
      <c r="F14" s="50">
        <f t="shared" si="2"/>
        <v>0</v>
      </c>
      <c r="G14" s="51">
        <f t="shared" si="2"/>
        <v>2</v>
      </c>
      <c r="H14" s="46"/>
      <c r="I14" s="47"/>
      <c r="J14" s="48"/>
      <c r="K14" s="49">
        <f aca="true" t="shared" si="3" ref="K14:AK14">SUM(K12:K13)</f>
        <v>1</v>
      </c>
      <c r="L14" s="50">
        <f t="shared" si="3"/>
        <v>1</v>
      </c>
      <c r="M14" s="51">
        <f t="shared" si="3"/>
        <v>1</v>
      </c>
      <c r="N14" s="49">
        <f>SUM(N12:N13)</f>
        <v>1</v>
      </c>
      <c r="O14" s="50">
        <f>SUM(O12:O13)</f>
        <v>1</v>
      </c>
      <c r="P14" s="51">
        <f>SUM(P12:P13)</f>
        <v>0</v>
      </c>
      <c r="Q14" s="49">
        <f t="shared" si="3"/>
        <v>2</v>
      </c>
      <c r="R14" s="50">
        <f t="shared" si="3"/>
        <v>1</v>
      </c>
      <c r="S14" s="51">
        <f t="shared" si="3"/>
        <v>1</v>
      </c>
      <c r="T14" s="49">
        <f t="shared" si="3"/>
        <v>2</v>
      </c>
      <c r="U14" s="50">
        <f t="shared" si="3"/>
        <v>1</v>
      </c>
      <c r="V14" s="51">
        <f t="shared" si="3"/>
        <v>0</v>
      </c>
      <c r="W14" s="49">
        <f>SUM(W12:W13)</f>
        <v>0</v>
      </c>
      <c r="X14" s="50">
        <f>SUM(X12:X13)</f>
        <v>2</v>
      </c>
      <c r="Y14" s="51">
        <f>SUM(Y12:Y13)</f>
        <v>0</v>
      </c>
      <c r="Z14" s="49">
        <f t="shared" si="3"/>
        <v>1</v>
      </c>
      <c r="AA14" s="50">
        <f t="shared" si="3"/>
        <v>1</v>
      </c>
      <c r="AB14" s="51">
        <f t="shared" si="3"/>
        <v>3</v>
      </c>
      <c r="AC14" s="49">
        <f t="shared" si="3"/>
        <v>2</v>
      </c>
      <c r="AD14" s="50">
        <f t="shared" si="3"/>
        <v>0</v>
      </c>
      <c r="AE14" s="51">
        <f t="shared" si="3"/>
        <v>0</v>
      </c>
      <c r="AF14" s="49">
        <f t="shared" si="3"/>
        <v>4</v>
      </c>
      <c r="AG14" s="50">
        <f t="shared" si="3"/>
        <v>0</v>
      </c>
      <c r="AH14" s="51">
        <f t="shared" si="3"/>
        <v>1</v>
      </c>
      <c r="AI14" s="49">
        <f t="shared" si="3"/>
        <v>0</v>
      </c>
      <c r="AJ14" s="50">
        <f t="shared" si="3"/>
        <v>3</v>
      </c>
      <c r="AK14" s="51">
        <f t="shared" si="3"/>
        <v>0</v>
      </c>
      <c r="AL14" s="52" t="s">
        <v>10</v>
      </c>
      <c r="AM14" s="53"/>
      <c r="AN14" s="54"/>
      <c r="AO14" s="54"/>
      <c r="AP14" s="54"/>
      <c r="AQ14" s="54"/>
      <c r="AR14" s="54"/>
      <c r="AS14" s="54"/>
    </row>
    <row r="15" spans="1:45" ht="16.5" customHeight="1">
      <c r="A15" s="87"/>
      <c r="B15" s="79">
        <f>SUM(B14:D14)</f>
        <v>2</v>
      </c>
      <c r="C15" s="80"/>
      <c r="D15" s="81"/>
      <c r="E15" s="79">
        <f>SUM(E14:G14)</f>
        <v>2</v>
      </c>
      <c r="F15" s="80"/>
      <c r="G15" s="81"/>
      <c r="H15" s="30"/>
      <c r="I15" s="31"/>
      <c r="J15" s="32"/>
      <c r="K15" s="79">
        <f>SUM(K14:M14)</f>
        <v>3</v>
      </c>
      <c r="L15" s="80"/>
      <c r="M15" s="81"/>
      <c r="N15" s="79">
        <f>SUM(N14:P14)</f>
        <v>2</v>
      </c>
      <c r="O15" s="80"/>
      <c r="P15" s="81"/>
      <c r="Q15" s="79">
        <f>SUM(Q14:S14)</f>
        <v>4</v>
      </c>
      <c r="R15" s="80"/>
      <c r="S15" s="81"/>
      <c r="T15" s="79">
        <f>SUM(T14:V14)</f>
        <v>3</v>
      </c>
      <c r="U15" s="80"/>
      <c r="V15" s="81"/>
      <c r="W15" s="79">
        <f>SUM(W14:Y14)</f>
        <v>2</v>
      </c>
      <c r="X15" s="80"/>
      <c r="Y15" s="81"/>
      <c r="Z15" s="79">
        <f>SUM(Z14:AB14)</f>
        <v>5</v>
      </c>
      <c r="AA15" s="80"/>
      <c r="AB15" s="81"/>
      <c r="AC15" s="79">
        <f>SUM(AC14:AE14)</f>
        <v>2</v>
      </c>
      <c r="AD15" s="80"/>
      <c r="AE15" s="81"/>
      <c r="AF15" s="79">
        <f>SUM(AF14:AH14)</f>
        <v>5</v>
      </c>
      <c r="AG15" s="80"/>
      <c r="AH15" s="81"/>
      <c r="AI15" s="79">
        <f>SUM(AI14:AK14)</f>
        <v>3</v>
      </c>
      <c r="AJ15" s="80"/>
      <c r="AK15" s="81"/>
      <c r="AL15" s="6" t="s">
        <v>17</v>
      </c>
      <c r="AM15" s="12">
        <f>SUM(B15:AK15)</f>
        <v>33</v>
      </c>
      <c r="AN15" s="4"/>
      <c r="AO15" s="4"/>
      <c r="AP15" s="4"/>
      <c r="AQ15" s="4"/>
      <c r="AR15" s="4"/>
      <c r="AS15" s="4"/>
    </row>
    <row r="16" spans="1:45" ht="16.5" customHeight="1">
      <c r="A16" s="85" t="s">
        <v>25</v>
      </c>
      <c r="B16" s="17">
        <v>1</v>
      </c>
      <c r="C16" s="18"/>
      <c r="D16" s="19">
        <v>1</v>
      </c>
      <c r="E16" s="17">
        <v>1</v>
      </c>
      <c r="F16" s="18"/>
      <c r="G16" s="19">
        <v>2</v>
      </c>
      <c r="H16" s="17"/>
      <c r="I16" s="18">
        <v>1</v>
      </c>
      <c r="J16" s="19">
        <v>1</v>
      </c>
      <c r="K16" s="23"/>
      <c r="L16" s="24"/>
      <c r="M16" s="25"/>
      <c r="N16" s="17">
        <v>2</v>
      </c>
      <c r="O16" s="18">
        <v>1</v>
      </c>
      <c r="P16" s="19"/>
      <c r="Q16" s="17"/>
      <c r="R16" s="18"/>
      <c r="S16" s="19">
        <v>2</v>
      </c>
      <c r="T16" s="17">
        <v>2</v>
      </c>
      <c r="U16" s="18"/>
      <c r="V16" s="19"/>
      <c r="W16" s="17">
        <v>1</v>
      </c>
      <c r="X16" s="18">
        <v>1</v>
      </c>
      <c r="Y16" s="19">
        <v>1</v>
      </c>
      <c r="Z16" s="17"/>
      <c r="AA16" s="18">
        <v>1</v>
      </c>
      <c r="AB16" s="19">
        <v>1</v>
      </c>
      <c r="AC16" s="17">
        <v>2</v>
      </c>
      <c r="AD16" s="18"/>
      <c r="AE16" s="19">
        <v>1</v>
      </c>
      <c r="AF16" s="17"/>
      <c r="AG16" s="18"/>
      <c r="AH16" s="19">
        <v>2</v>
      </c>
      <c r="AI16" s="17">
        <v>1</v>
      </c>
      <c r="AJ16" s="18"/>
      <c r="AK16" s="19">
        <v>1</v>
      </c>
      <c r="AL16" s="5" t="s">
        <v>8</v>
      </c>
      <c r="AM16" s="11"/>
      <c r="AN16" s="4"/>
      <c r="AO16" s="4"/>
      <c r="AP16" s="4"/>
      <c r="AQ16" s="4"/>
      <c r="AR16" s="4"/>
      <c r="AS16" s="4"/>
    </row>
    <row r="17" spans="1:45" ht="16.5" customHeight="1">
      <c r="A17" s="86"/>
      <c r="B17" s="20">
        <v>2</v>
      </c>
      <c r="C17" s="21"/>
      <c r="D17" s="22"/>
      <c r="E17" s="20">
        <v>1</v>
      </c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/>
      <c r="P17" s="22"/>
      <c r="Q17" s="20">
        <v>1</v>
      </c>
      <c r="R17" s="21"/>
      <c r="S17" s="22">
        <v>1</v>
      </c>
      <c r="T17" s="20">
        <v>1</v>
      </c>
      <c r="U17" s="21">
        <v>1</v>
      </c>
      <c r="V17" s="22"/>
      <c r="W17" s="20"/>
      <c r="X17" s="21"/>
      <c r="Y17" s="22"/>
      <c r="Z17" s="20"/>
      <c r="AA17" s="21">
        <v>1</v>
      </c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5" t="s">
        <v>9</v>
      </c>
      <c r="AM17" s="11"/>
      <c r="AN17" s="4"/>
      <c r="AO17" s="4"/>
      <c r="AP17" s="4"/>
      <c r="AQ17" s="4"/>
      <c r="AR17" s="4"/>
      <c r="AS17" s="4"/>
    </row>
    <row r="18" spans="1:45" s="55" customFormat="1" ht="16.5" customHeight="1">
      <c r="A18" s="86"/>
      <c r="B18" s="49">
        <f aca="true" t="shared" si="4" ref="B18:J18">SUM(B16:B17)</f>
        <v>3</v>
      </c>
      <c r="C18" s="50">
        <f t="shared" si="4"/>
        <v>0</v>
      </c>
      <c r="D18" s="51">
        <f t="shared" si="4"/>
        <v>1</v>
      </c>
      <c r="E18" s="49">
        <f t="shared" si="4"/>
        <v>2</v>
      </c>
      <c r="F18" s="50">
        <f t="shared" si="4"/>
        <v>0</v>
      </c>
      <c r="G18" s="51">
        <f t="shared" si="4"/>
        <v>2</v>
      </c>
      <c r="H18" s="49">
        <f t="shared" si="4"/>
        <v>1</v>
      </c>
      <c r="I18" s="50">
        <f t="shared" si="4"/>
        <v>1</v>
      </c>
      <c r="J18" s="51">
        <f t="shared" si="4"/>
        <v>1</v>
      </c>
      <c r="K18" s="46"/>
      <c r="L18" s="47"/>
      <c r="M18" s="48"/>
      <c r="N18" s="49">
        <f>SUM(N16:N17)</f>
        <v>2</v>
      </c>
      <c r="O18" s="50">
        <f>SUM(O16:O17)</f>
        <v>1</v>
      </c>
      <c r="P18" s="51">
        <f>SUM(P16:P17)</f>
        <v>0</v>
      </c>
      <c r="Q18" s="49">
        <f aca="true" t="shared" si="5" ref="Q18:AK18">SUM(Q16:Q17)</f>
        <v>1</v>
      </c>
      <c r="R18" s="50">
        <f t="shared" si="5"/>
        <v>0</v>
      </c>
      <c r="S18" s="51">
        <f t="shared" si="5"/>
        <v>3</v>
      </c>
      <c r="T18" s="49">
        <f t="shared" si="5"/>
        <v>3</v>
      </c>
      <c r="U18" s="50">
        <f t="shared" si="5"/>
        <v>1</v>
      </c>
      <c r="V18" s="51">
        <f t="shared" si="5"/>
        <v>0</v>
      </c>
      <c r="W18" s="49">
        <f>SUM(W16:W17)</f>
        <v>1</v>
      </c>
      <c r="X18" s="50">
        <f>SUM(X16:X17)</f>
        <v>1</v>
      </c>
      <c r="Y18" s="51">
        <f>SUM(Y16:Y17)</f>
        <v>1</v>
      </c>
      <c r="Z18" s="49">
        <f t="shared" si="5"/>
        <v>0</v>
      </c>
      <c r="AA18" s="50">
        <f t="shared" si="5"/>
        <v>2</v>
      </c>
      <c r="AB18" s="51">
        <f t="shared" si="5"/>
        <v>1</v>
      </c>
      <c r="AC18" s="49">
        <f t="shared" si="5"/>
        <v>2</v>
      </c>
      <c r="AD18" s="50">
        <f t="shared" si="5"/>
        <v>0</v>
      </c>
      <c r="AE18" s="51">
        <f t="shared" si="5"/>
        <v>1</v>
      </c>
      <c r="AF18" s="49">
        <f t="shared" si="5"/>
        <v>0</v>
      </c>
      <c r="AG18" s="50">
        <f t="shared" si="5"/>
        <v>0</v>
      </c>
      <c r="AH18" s="51">
        <f t="shared" si="5"/>
        <v>2</v>
      </c>
      <c r="AI18" s="49">
        <f t="shared" si="5"/>
        <v>1</v>
      </c>
      <c r="AJ18" s="50">
        <f t="shared" si="5"/>
        <v>0</v>
      </c>
      <c r="AK18" s="51">
        <f t="shared" si="5"/>
        <v>1</v>
      </c>
      <c r="AL18" s="52" t="s">
        <v>10</v>
      </c>
      <c r="AM18" s="53"/>
      <c r="AN18" s="54"/>
      <c r="AO18" s="54"/>
      <c r="AP18" s="54"/>
      <c r="AQ18" s="54"/>
      <c r="AR18" s="54"/>
      <c r="AS18" s="54"/>
    </row>
    <row r="19" spans="1:45" ht="16.5" customHeight="1">
      <c r="A19" s="87"/>
      <c r="B19" s="79">
        <f>SUM(B18:D18)</f>
        <v>4</v>
      </c>
      <c r="C19" s="80"/>
      <c r="D19" s="81"/>
      <c r="E19" s="79">
        <f>SUM(E18:G18)</f>
        <v>4</v>
      </c>
      <c r="F19" s="80"/>
      <c r="G19" s="81"/>
      <c r="H19" s="79">
        <f>SUM(H18:J18)</f>
        <v>3</v>
      </c>
      <c r="I19" s="80"/>
      <c r="J19" s="81"/>
      <c r="K19" s="30"/>
      <c r="L19" s="31"/>
      <c r="M19" s="32"/>
      <c r="N19" s="79">
        <f>SUM(N18:P18)</f>
        <v>3</v>
      </c>
      <c r="O19" s="80"/>
      <c r="P19" s="81"/>
      <c r="Q19" s="79">
        <f>SUM(Q18:S18)</f>
        <v>4</v>
      </c>
      <c r="R19" s="80"/>
      <c r="S19" s="81"/>
      <c r="T19" s="79">
        <f>SUM(T18:V18)</f>
        <v>4</v>
      </c>
      <c r="U19" s="80"/>
      <c r="V19" s="81"/>
      <c r="W19" s="79">
        <f>SUM(W18:Y18)</f>
        <v>3</v>
      </c>
      <c r="X19" s="80"/>
      <c r="Y19" s="81"/>
      <c r="Z19" s="79">
        <f>SUM(Z18:AB18)</f>
        <v>3</v>
      </c>
      <c r="AA19" s="80"/>
      <c r="AB19" s="81"/>
      <c r="AC19" s="79">
        <f>SUM(AC18:AE18)</f>
        <v>3</v>
      </c>
      <c r="AD19" s="80"/>
      <c r="AE19" s="81"/>
      <c r="AF19" s="79">
        <f>SUM(AF18:AH18)</f>
        <v>2</v>
      </c>
      <c r="AG19" s="80"/>
      <c r="AH19" s="81"/>
      <c r="AI19" s="79">
        <f>SUM(AI18:AK18)</f>
        <v>2</v>
      </c>
      <c r="AJ19" s="80"/>
      <c r="AK19" s="81"/>
      <c r="AL19" s="6" t="s">
        <v>17</v>
      </c>
      <c r="AM19" s="12">
        <f>SUM(B19:AK19)</f>
        <v>35</v>
      </c>
      <c r="AN19" s="4"/>
      <c r="AO19" s="4"/>
      <c r="AP19" s="4"/>
      <c r="AQ19" s="4"/>
      <c r="AR19" s="4"/>
      <c r="AS19" s="4"/>
    </row>
    <row r="20" spans="1:45" ht="16.5" customHeight="1">
      <c r="A20" s="85" t="s">
        <v>7</v>
      </c>
      <c r="B20" s="17">
        <v>1</v>
      </c>
      <c r="C20" s="18"/>
      <c r="D20" s="19">
        <v>1</v>
      </c>
      <c r="E20" s="17"/>
      <c r="F20" s="18">
        <v>3</v>
      </c>
      <c r="G20" s="19"/>
      <c r="H20" s="17"/>
      <c r="I20" s="18">
        <v>1</v>
      </c>
      <c r="J20" s="19">
        <v>1</v>
      </c>
      <c r="K20" s="17"/>
      <c r="L20" s="18">
        <v>1</v>
      </c>
      <c r="M20" s="19">
        <v>2</v>
      </c>
      <c r="N20" s="23"/>
      <c r="O20" s="24"/>
      <c r="P20" s="25"/>
      <c r="Q20" s="17">
        <v>1</v>
      </c>
      <c r="R20" s="18"/>
      <c r="S20" s="19">
        <v>1</v>
      </c>
      <c r="T20" s="17"/>
      <c r="U20" s="18"/>
      <c r="V20" s="19">
        <v>2</v>
      </c>
      <c r="W20" s="17">
        <v>2</v>
      </c>
      <c r="X20" s="18">
        <v>1</v>
      </c>
      <c r="Y20" s="19"/>
      <c r="Z20" s="17"/>
      <c r="AA20" s="18"/>
      <c r="AB20" s="19">
        <v>2</v>
      </c>
      <c r="AC20" s="17">
        <v>2</v>
      </c>
      <c r="AD20" s="18"/>
      <c r="AE20" s="19">
        <v>1</v>
      </c>
      <c r="AF20" s="17"/>
      <c r="AG20" s="18">
        <v>1</v>
      </c>
      <c r="AH20" s="19">
        <v>1</v>
      </c>
      <c r="AI20" s="17"/>
      <c r="AJ20" s="18"/>
      <c r="AK20" s="19">
        <v>2</v>
      </c>
      <c r="AL20" s="5" t="s">
        <v>8</v>
      </c>
      <c r="AM20" s="11"/>
      <c r="AN20" s="4"/>
      <c r="AO20" s="4"/>
      <c r="AP20" s="4"/>
      <c r="AQ20" s="4"/>
      <c r="AR20" s="4"/>
      <c r="AS20" s="4"/>
    </row>
    <row r="21" spans="1:45" ht="16.5" customHeight="1">
      <c r="A21" s="86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>
        <v>1</v>
      </c>
      <c r="AB21" s="22">
        <v>1</v>
      </c>
      <c r="AC21" s="20"/>
      <c r="AD21" s="21">
        <v>1</v>
      </c>
      <c r="AE21" s="22">
        <v>1</v>
      </c>
      <c r="AF21" s="20"/>
      <c r="AG21" s="21"/>
      <c r="AH21" s="22"/>
      <c r="AI21" s="20"/>
      <c r="AJ21" s="21"/>
      <c r="AK21" s="22"/>
      <c r="AL21" s="5" t="s">
        <v>9</v>
      </c>
      <c r="AM21" s="11"/>
      <c r="AN21" s="4"/>
      <c r="AO21" s="4"/>
      <c r="AP21" s="4"/>
      <c r="AQ21" s="4"/>
      <c r="AR21" s="4"/>
      <c r="AS21" s="4"/>
    </row>
    <row r="22" spans="1:45" s="55" customFormat="1" ht="16.5" customHeight="1">
      <c r="A22" s="86"/>
      <c r="B22" s="49">
        <f aca="true" t="shared" si="6" ref="B22:M22">SUM(B20:B21)</f>
        <v>1</v>
      </c>
      <c r="C22" s="50">
        <f t="shared" si="6"/>
        <v>0</v>
      </c>
      <c r="D22" s="51">
        <f t="shared" si="6"/>
        <v>1</v>
      </c>
      <c r="E22" s="49">
        <f t="shared" si="6"/>
        <v>0</v>
      </c>
      <c r="F22" s="50">
        <f t="shared" si="6"/>
        <v>3</v>
      </c>
      <c r="G22" s="51">
        <f t="shared" si="6"/>
        <v>0</v>
      </c>
      <c r="H22" s="49">
        <f t="shared" si="6"/>
        <v>0</v>
      </c>
      <c r="I22" s="50">
        <f t="shared" si="6"/>
        <v>1</v>
      </c>
      <c r="J22" s="51">
        <f t="shared" si="6"/>
        <v>1</v>
      </c>
      <c r="K22" s="49">
        <f t="shared" si="6"/>
        <v>0</v>
      </c>
      <c r="L22" s="50">
        <f t="shared" si="6"/>
        <v>1</v>
      </c>
      <c r="M22" s="51">
        <f t="shared" si="6"/>
        <v>2</v>
      </c>
      <c r="N22" s="46"/>
      <c r="O22" s="47"/>
      <c r="P22" s="48"/>
      <c r="Q22" s="49">
        <f>SUM(Q20:Q21)</f>
        <v>1</v>
      </c>
      <c r="R22" s="50">
        <f>SUM(R20:R21)</f>
        <v>0</v>
      </c>
      <c r="S22" s="51">
        <f>SUM(S20:S21)</f>
        <v>1</v>
      </c>
      <c r="T22" s="49">
        <f aca="true" t="shared" si="7" ref="T22:AK22">SUM(T20:T21)</f>
        <v>0</v>
      </c>
      <c r="U22" s="50">
        <f t="shared" si="7"/>
        <v>0</v>
      </c>
      <c r="V22" s="51">
        <f t="shared" si="7"/>
        <v>2</v>
      </c>
      <c r="W22" s="49">
        <f t="shared" si="7"/>
        <v>2</v>
      </c>
      <c r="X22" s="50">
        <f t="shared" si="7"/>
        <v>1</v>
      </c>
      <c r="Y22" s="51">
        <f t="shared" si="7"/>
        <v>0</v>
      </c>
      <c r="Z22" s="49">
        <f t="shared" si="7"/>
        <v>0</v>
      </c>
      <c r="AA22" s="50">
        <f t="shared" si="7"/>
        <v>1</v>
      </c>
      <c r="AB22" s="51">
        <f t="shared" si="7"/>
        <v>3</v>
      </c>
      <c r="AC22" s="49">
        <f t="shared" si="7"/>
        <v>2</v>
      </c>
      <c r="AD22" s="50">
        <f t="shared" si="7"/>
        <v>1</v>
      </c>
      <c r="AE22" s="51">
        <f t="shared" si="7"/>
        <v>2</v>
      </c>
      <c r="AF22" s="49">
        <f t="shared" si="7"/>
        <v>0</v>
      </c>
      <c r="AG22" s="50">
        <f t="shared" si="7"/>
        <v>1</v>
      </c>
      <c r="AH22" s="51">
        <f t="shared" si="7"/>
        <v>1</v>
      </c>
      <c r="AI22" s="49">
        <f t="shared" si="7"/>
        <v>0</v>
      </c>
      <c r="AJ22" s="50">
        <f t="shared" si="7"/>
        <v>0</v>
      </c>
      <c r="AK22" s="51">
        <f t="shared" si="7"/>
        <v>2</v>
      </c>
      <c r="AL22" s="52" t="s">
        <v>10</v>
      </c>
      <c r="AM22" s="53"/>
      <c r="AN22" s="54"/>
      <c r="AO22" s="54"/>
      <c r="AP22" s="54"/>
      <c r="AQ22" s="54"/>
      <c r="AR22" s="54"/>
      <c r="AS22" s="54"/>
    </row>
    <row r="23" spans="1:45" ht="16.5" customHeight="1">
      <c r="A23" s="87"/>
      <c r="B23" s="79">
        <f>SUM(B22:D22)</f>
        <v>2</v>
      </c>
      <c r="C23" s="80"/>
      <c r="D23" s="81"/>
      <c r="E23" s="79">
        <f>SUM(E22:G22)</f>
        <v>3</v>
      </c>
      <c r="F23" s="80"/>
      <c r="G23" s="81"/>
      <c r="H23" s="79">
        <f>SUM(H22:J22)</f>
        <v>2</v>
      </c>
      <c r="I23" s="80"/>
      <c r="J23" s="81"/>
      <c r="K23" s="79">
        <f>SUM(K22:M22)</f>
        <v>3</v>
      </c>
      <c r="L23" s="80"/>
      <c r="M23" s="81"/>
      <c r="N23" s="30"/>
      <c r="O23" s="31"/>
      <c r="P23" s="32"/>
      <c r="Q23" s="79">
        <f>SUM(Q22:S22)</f>
        <v>2</v>
      </c>
      <c r="R23" s="80"/>
      <c r="S23" s="81"/>
      <c r="T23" s="79">
        <f>SUM(T22:V22)</f>
        <v>2</v>
      </c>
      <c r="U23" s="80"/>
      <c r="V23" s="81"/>
      <c r="W23" s="79">
        <f>SUM(W22:Y22)</f>
        <v>3</v>
      </c>
      <c r="X23" s="80"/>
      <c r="Y23" s="81"/>
      <c r="Z23" s="79">
        <f>SUM(Z22:AB22)</f>
        <v>4</v>
      </c>
      <c r="AA23" s="80"/>
      <c r="AB23" s="81"/>
      <c r="AC23" s="79">
        <f>SUM(AC22:AE22)</f>
        <v>5</v>
      </c>
      <c r="AD23" s="80"/>
      <c r="AE23" s="81"/>
      <c r="AF23" s="79">
        <f>SUM(AF22:AH22)</f>
        <v>2</v>
      </c>
      <c r="AG23" s="80"/>
      <c r="AH23" s="81"/>
      <c r="AI23" s="79">
        <f>SUM(AI22:AK22)</f>
        <v>2</v>
      </c>
      <c r="AJ23" s="80"/>
      <c r="AK23" s="81"/>
      <c r="AL23" s="6" t="s">
        <v>17</v>
      </c>
      <c r="AM23" s="12">
        <f>SUM(B23:AK23)</f>
        <v>30</v>
      </c>
      <c r="AN23" s="4"/>
      <c r="AO23" s="4"/>
      <c r="AP23" s="4"/>
      <c r="AQ23" s="4"/>
      <c r="AR23" s="4"/>
      <c r="AS23" s="4"/>
    </row>
    <row r="24" spans="1:45" ht="16.5" customHeight="1">
      <c r="A24" s="85" t="s">
        <v>26</v>
      </c>
      <c r="B24" s="17">
        <v>1</v>
      </c>
      <c r="C24" s="18"/>
      <c r="D24" s="19">
        <v>1</v>
      </c>
      <c r="E24" s="17">
        <v>1</v>
      </c>
      <c r="F24" s="18">
        <v>1</v>
      </c>
      <c r="G24" s="19"/>
      <c r="H24" s="17">
        <v>1</v>
      </c>
      <c r="I24" s="18"/>
      <c r="J24" s="19">
        <v>1</v>
      </c>
      <c r="K24" s="17">
        <v>2</v>
      </c>
      <c r="L24" s="18"/>
      <c r="M24" s="19"/>
      <c r="N24" s="17">
        <v>1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1</v>
      </c>
      <c r="W24" s="17">
        <v>1</v>
      </c>
      <c r="X24" s="18"/>
      <c r="Y24" s="19">
        <v>1</v>
      </c>
      <c r="Z24" s="17">
        <v>1</v>
      </c>
      <c r="AA24" s="18"/>
      <c r="AB24" s="19">
        <v>1</v>
      </c>
      <c r="AC24" s="17"/>
      <c r="AD24" s="18">
        <v>1</v>
      </c>
      <c r="AE24" s="19">
        <v>1</v>
      </c>
      <c r="AF24" s="17"/>
      <c r="AG24" s="18">
        <v>1</v>
      </c>
      <c r="AH24" s="19">
        <v>2</v>
      </c>
      <c r="AI24" s="17"/>
      <c r="AJ24" s="18">
        <v>1</v>
      </c>
      <c r="AK24" s="19">
        <v>1</v>
      </c>
      <c r="AL24" s="5" t="s">
        <v>8</v>
      </c>
      <c r="AM24" s="11"/>
      <c r="AN24" s="4"/>
      <c r="AO24" s="4"/>
      <c r="AP24" s="4"/>
      <c r="AQ24" s="4"/>
      <c r="AR24" s="4"/>
      <c r="AS24" s="4"/>
    </row>
    <row r="25" spans="1:45" ht="16.5" customHeight="1">
      <c r="A25" s="86"/>
      <c r="B25" s="20"/>
      <c r="C25" s="21"/>
      <c r="D25" s="22"/>
      <c r="E25" s="20"/>
      <c r="F25" s="21"/>
      <c r="G25" s="22"/>
      <c r="H25" s="20"/>
      <c r="I25" s="21">
        <v>1</v>
      </c>
      <c r="J25" s="22">
        <v>1</v>
      </c>
      <c r="K25" s="20">
        <v>1</v>
      </c>
      <c r="L25" s="21"/>
      <c r="M25" s="22">
        <v>1</v>
      </c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>
        <v>1</v>
      </c>
      <c r="AG25" s="21">
        <v>1</v>
      </c>
      <c r="AH25" s="22"/>
      <c r="AI25" s="20"/>
      <c r="AJ25" s="21"/>
      <c r="AK25" s="22"/>
      <c r="AL25" s="5" t="s">
        <v>9</v>
      </c>
      <c r="AM25" s="11"/>
      <c r="AN25" s="4"/>
      <c r="AO25" s="4"/>
      <c r="AP25" s="4"/>
      <c r="AQ25" s="4"/>
      <c r="AR25" s="4"/>
      <c r="AS25" s="4"/>
    </row>
    <row r="26" spans="1:45" s="55" customFormat="1" ht="16.5" customHeight="1">
      <c r="A26" s="86"/>
      <c r="B26" s="49">
        <f aca="true" t="shared" si="8" ref="B26:M26">SUM(B24:B25)</f>
        <v>1</v>
      </c>
      <c r="C26" s="50">
        <f t="shared" si="8"/>
        <v>0</v>
      </c>
      <c r="D26" s="51">
        <f t="shared" si="8"/>
        <v>1</v>
      </c>
      <c r="E26" s="49">
        <f t="shared" si="8"/>
        <v>1</v>
      </c>
      <c r="F26" s="50">
        <f t="shared" si="8"/>
        <v>1</v>
      </c>
      <c r="G26" s="51">
        <f t="shared" si="8"/>
        <v>0</v>
      </c>
      <c r="H26" s="49">
        <f t="shared" si="8"/>
        <v>1</v>
      </c>
      <c r="I26" s="50">
        <f t="shared" si="8"/>
        <v>1</v>
      </c>
      <c r="J26" s="51">
        <f t="shared" si="8"/>
        <v>2</v>
      </c>
      <c r="K26" s="49">
        <f t="shared" si="8"/>
        <v>3</v>
      </c>
      <c r="L26" s="50">
        <f t="shared" si="8"/>
        <v>0</v>
      </c>
      <c r="M26" s="51">
        <f t="shared" si="8"/>
        <v>1</v>
      </c>
      <c r="N26" s="49">
        <f>SUM(N24:N25)</f>
        <v>1</v>
      </c>
      <c r="O26" s="50">
        <f>SUM(O24:O25)</f>
        <v>0</v>
      </c>
      <c r="P26" s="51">
        <f>SUM(P24:P25)</f>
        <v>1</v>
      </c>
      <c r="Q26" s="46"/>
      <c r="R26" s="47"/>
      <c r="S26" s="48"/>
      <c r="T26" s="49">
        <f aca="true" t="shared" si="9" ref="T26:AK26">SUM(T24:T25)</f>
        <v>1</v>
      </c>
      <c r="U26" s="50">
        <f t="shared" si="9"/>
        <v>0</v>
      </c>
      <c r="V26" s="51">
        <f t="shared" si="9"/>
        <v>1</v>
      </c>
      <c r="W26" s="49">
        <f>SUM(W24:W25)</f>
        <v>1</v>
      </c>
      <c r="X26" s="50">
        <f>SUM(X24:X25)</f>
        <v>0</v>
      </c>
      <c r="Y26" s="51">
        <f>SUM(Y24:Y25)</f>
        <v>1</v>
      </c>
      <c r="Z26" s="49">
        <f t="shared" si="9"/>
        <v>1</v>
      </c>
      <c r="AA26" s="50">
        <f t="shared" si="9"/>
        <v>0</v>
      </c>
      <c r="AB26" s="51">
        <f t="shared" si="9"/>
        <v>1</v>
      </c>
      <c r="AC26" s="49">
        <f t="shared" si="9"/>
        <v>0</v>
      </c>
      <c r="AD26" s="50">
        <f t="shared" si="9"/>
        <v>1</v>
      </c>
      <c r="AE26" s="51">
        <f t="shared" si="9"/>
        <v>1</v>
      </c>
      <c r="AF26" s="49">
        <f t="shared" si="9"/>
        <v>1</v>
      </c>
      <c r="AG26" s="50">
        <f t="shared" si="9"/>
        <v>2</v>
      </c>
      <c r="AH26" s="51">
        <f t="shared" si="9"/>
        <v>2</v>
      </c>
      <c r="AI26" s="49">
        <f t="shared" si="9"/>
        <v>0</v>
      </c>
      <c r="AJ26" s="50">
        <f t="shared" si="9"/>
        <v>1</v>
      </c>
      <c r="AK26" s="51">
        <f t="shared" si="9"/>
        <v>1</v>
      </c>
      <c r="AL26" s="52" t="s">
        <v>10</v>
      </c>
      <c r="AM26" s="53"/>
      <c r="AN26" s="54"/>
      <c r="AO26" s="54"/>
      <c r="AP26" s="54"/>
      <c r="AQ26" s="54"/>
      <c r="AR26" s="54"/>
      <c r="AS26" s="54"/>
    </row>
    <row r="27" spans="1:45" ht="16.5" customHeight="1">
      <c r="A27" s="87"/>
      <c r="B27" s="79">
        <f>SUM(B26:D26)</f>
        <v>2</v>
      </c>
      <c r="C27" s="80"/>
      <c r="D27" s="81"/>
      <c r="E27" s="79">
        <f>SUM(E26:G26)</f>
        <v>2</v>
      </c>
      <c r="F27" s="80"/>
      <c r="G27" s="81"/>
      <c r="H27" s="79">
        <f>SUM(H26:J26)</f>
        <v>4</v>
      </c>
      <c r="I27" s="80"/>
      <c r="J27" s="81"/>
      <c r="K27" s="79">
        <f>SUM(K26:M26)</f>
        <v>4</v>
      </c>
      <c r="L27" s="80"/>
      <c r="M27" s="81"/>
      <c r="N27" s="79">
        <f>SUM(N26:P26)</f>
        <v>2</v>
      </c>
      <c r="O27" s="80"/>
      <c r="P27" s="81"/>
      <c r="Q27" s="30"/>
      <c r="R27" s="31"/>
      <c r="S27" s="32"/>
      <c r="T27" s="79">
        <f>SUM(T26:V26)</f>
        <v>2</v>
      </c>
      <c r="U27" s="80"/>
      <c r="V27" s="81"/>
      <c r="W27" s="79">
        <f>SUM(W26:Y26)</f>
        <v>2</v>
      </c>
      <c r="X27" s="80"/>
      <c r="Y27" s="81"/>
      <c r="Z27" s="79">
        <f>SUM(Z26:AB26)</f>
        <v>2</v>
      </c>
      <c r="AA27" s="80"/>
      <c r="AB27" s="81"/>
      <c r="AC27" s="79">
        <f>SUM(AC26:AE26)</f>
        <v>2</v>
      </c>
      <c r="AD27" s="80"/>
      <c r="AE27" s="81"/>
      <c r="AF27" s="79">
        <f>SUM(AF26:AH26)</f>
        <v>5</v>
      </c>
      <c r="AG27" s="80"/>
      <c r="AH27" s="81"/>
      <c r="AI27" s="79">
        <f>SUM(AI26:AK26)</f>
        <v>2</v>
      </c>
      <c r="AJ27" s="80"/>
      <c r="AK27" s="81"/>
      <c r="AL27" s="6" t="s">
        <v>17</v>
      </c>
      <c r="AM27" s="12">
        <f>SUM(B27:AK27)</f>
        <v>29</v>
      </c>
      <c r="AN27" s="4"/>
      <c r="AO27" s="4"/>
      <c r="AP27" s="4"/>
      <c r="AQ27" s="4"/>
      <c r="AR27" s="4"/>
      <c r="AS27" s="4"/>
    </row>
    <row r="28" spans="1:45" ht="16.5" customHeight="1">
      <c r="A28" s="85" t="s">
        <v>1</v>
      </c>
      <c r="B28" s="17">
        <v>1</v>
      </c>
      <c r="C28" s="18"/>
      <c r="D28" s="19">
        <v>1</v>
      </c>
      <c r="E28" s="17">
        <v>2</v>
      </c>
      <c r="F28" s="18"/>
      <c r="G28" s="19"/>
      <c r="H28" s="17"/>
      <c r="I28" s="18">
        <v>1</v>
      </c>
      <c r="J28" s="19">
        <v>2</v>
      </c>
      <c r="K28" s="17">
        <v>1</v>
      </c>
      <c r="L28" s="18"/>
      <c r="M28" s="19">
        <v>1</v>
      </c>
      <c r="N28" s="17">
        <v>2</v>
      </c>
      <c r="O28" s="18"/>
      <c r="P28" s="19"/>
      <c r="Q28" s="17">
        <v>1</v>
      </c>
      <c r="R28" s="18"/>
      <c r="S28" s="19">
        <v>1</v>
      </c>
      <c r="T28" s="23"/>
      <c r="U28" s="24"/>
      <c r="V28" s="25"/>
      <c r="W28" s="17"/>
      <c r="X28" s="18">
        <v>1</v>
      </c>
      <c r="Y28" s="19">
        <v>1</v>
      </c>
      <c r="Z28" s="17"/>
      <c r="AA28" s="18">
        <v>1</v>
      </c>
      <c r="AB28" s="19">
        <v>1</v>
      </c>
      <c r="AC28" s="17">
        <v>2</v>
      </c>
      <c r="AD28" s="18"/>
      <c r="AE28" s="19"/>
      <c r="AF28" s="17">
        <v>2</v>
      </c>
      <c r="AG28" s="18"/>
      <c r="AH28" s="19"/>
      <c r="AI28" s="17">
        <v>1</v>
      </c>
      <c r="AJ28" s="18"/>
      <c r="AK28" s="19">
        <v>1</v>
      </c>
      <c r="AL28" s="5" t="s">
        <v>8</v>
      </c>
      <c r="AM28" s="11"/>
      <c r="AN28" s="4"/>
      <c r="AO28" s="4"/>
      <c r="AP28" s="4"/>
      <c r="AQ28" s="4"/>
      <c r="AR28" s="4"/>
      <c r="AS28" s="4"/>
    </row>
    <row r="29" spans="1:45" ht="16.5" customHeight="1">
      <c r="A29" s="86"/>
      <c r="B29" s="20">
        <v>1</v>
      </c>
      <c r="C29" s="21">
        <v>1</v>
      </c>
      <c r="D29" s="22"/>
      <c r="E29" s="20"/>
      <c r="F29" s="21"/>
      <c r="G29" s="22"/>
      <c r="H29" s="20"/>
      <c r="I29" s="21"/>
      <c r="J29" s="22"/>
      <c r="K29" s="20"/>
      <c r="L29" s="21">
        <v>1</v>
      </c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>
        <v>1</v>
      </c>
      <c r="AK29" s="22">
        <v>1</v>
      </c>
      <c r="AL29" s="5" t="s">
        <v>9</v>
      </c>
      <c r="AM29" s="11"/>
      <c r="AN29" s="4"/>
      <c r="AO29" s="4"/>
      <c r="AP29" s="4"/>
      <c r="AQ29" s="4"/>
      <c r="AR29" s="4"/>
      <c r="AS29" s="4"/>
    </row>
    <row r="30" spans="1:45" s="55" customFormat="1" ht="16.5" customHeight="1">
      <c r="A30" s="86"/>
      <c r="B30" s="49">
        <f aca="true" t="shared" si="10" ref="B30:S30">SUM(B28:B29)</f>
        <v>2</v>
      </c>
      <c r="C30" s="50">
        <f t="shared" si="10"/>
        <v>1</v>
      </c>
      <c r="D30" s="51">
        <f t="shared" si="10"/>
        <v>1</v>
      </c>
      <c r="E30" s="49">
        <f t="shared" si="10"/>
        <v>2</v>
      </c>
      <c r="F30" s="50">
        <f t="shared" si="10"/>
        <v>0</v>
      </c>
      <c r="G30" s="51">
        <f t="shared" si="10"/>
        <v>0</v>
      </c>
      <c r="H30" s="49">
        <f t="shared" si="10"/>
        <v>0</v>
      </c>
      <c r="I30" s="50">
        <f t="shared" si="10"/>
        <v>1</v>
      </c>
      <c r="J30" s="51">
        <f t="shared" si="10"/>
        <v>2</v>
      </c>
      <c r="K30" s="49">
        <f t="shared" si="10"/>
        <v>1</v>
      </c>
      <c r="L30" s="50">
        <f t="shared" si="10"/>
        <v>1</v>
      </c>
      <c r="M30" s="51">
        <f t="shared" si="10"/>
        <v>2</v>
      </c>
      <c r="N30" s="49">
        <f>SUM(N28:N29)</f>
        <v>2</v>
      </c>
      <c r="O30" s="50">
        <f>SUM(O28:O29)</f>
        <v>0</v>
      </c>
      <c r="P30" s="51">
        <f>SUM(P28:P29)</f>
        <v>0</v>
      </c>
      <c r="Q30" s="49">
        <f t="shared" si="10"/>
        <v>1</v>
      </c>
      <c r="R30" s="50">
        <f t="shared" si="10"/>
        <v>0</v>
      </c>
      <c r="S30" s="51">
        <f t="shared" si="10"/>
        <v>1</v>
      </c>
      <c r="T30" s="46"/>
      <c r="U30" s="47"/>
      <c r="V30" s="48"/>
      <c r="W30" s="49">
        <f>SUM(W28:W29)</f>
        <v>0</v>
      </c>
      <c r="X30" s="50">
        <f>SUM(X28:X29)</f>
        <v>1</v>
      </c>
      <c r="Y30" s="51">
        <f>SUM(Y28:Y29)</f>
        <v>1</v>
      </c>
      <c r="Z30" s="49">
        <f aca="true" t="shared" si="11" ref="Z30:AK30">SUM(Z28:Z29)</f>
        <v>0</v>
      </c>
      <c r="AA30" s="50">
        <f t="shared" si="11"/>
        <v>1</v>
      </c>
      <c r="AB30" s="51">
        <f t="shared" si="11"/>
        <v>1</v>
      </c>
      <c r="AC30" s="49">
        <f t="shared" si="11"/>
        <v>2</v>
      </c>
      <c r="AD30" s="50">
        <f t="shared" si="11"/>
        <v>0</v>
      </c>
      <c r="AE30" s="51">
        <f t="shared" si="11"/>
        <v>0</v>
      </c>
      <c r="AF30" s="49">
        <f t="shared" si="11"/>
        <v>2</v>
      </c>
      <c r="AG30" s="50">
        <f t="shared" si="11"/>
        <v>0</v>
      </c>
      <c r="AH30" s="51">
        <f t="shared" si="11"/>
        <v>0</v>
      </c>
      <c r="AI30" s="49">
        <f t="shared" si="11"/>
        <v>1</v>
      </c>
      <c r="AJ30" s="50">
        <f t="shared" si="11"/>
        <v>1</v>
      </c>
      <c r="AK30" s="51">
        <f t="shared" si="11"/>
        <v>2</v>
      </c>
      <c r="AL30" s="52" t="s">
        <v>10</v>
      </c>
      <c r="AM30" s="53"/>
      <c r="AN30" s="54"/>
      <c r="AO30" s="54"/>
      <c r="AP30" s="54"/>
      <c r="AQ30" s="54"/>
      <c r="AR30" s="54"/>
      <c r="AS30" s="54"/>
    </row>
    <row r="31" spans="1:45" ht="16.5" customHeight="1">
      <c r="A31" s="87"/>
      <c r="B31" s="79">
        <f>SUM(B30:D30)</f>
        <v>4</v>
      </c>
      <c r="C31" s="80"/>
      <c r="D31" s="81"/>
      <c r="E31" s="79">
        <f>SUM(E30:G30)</f>
        <v>2</v>
      </c>
      <c r="F31" s="80"/>
      <c r="G31" s="81"/>
      <c r="H31" s="79">
        <f>SUM(H30:J30)</f>
        <v>3</v>
      </c>
      <c r="I31" s="80"/>
      <c r="J31" s="81"/>
      <c r="K31" s="79">
        <f>SUM(K30:M30)</f>
        <v>4</v>
      </c>
      <c r="L31" s="80"/>
      <c r="M31" s="81"/>
      <c r="N31" s="79">
        <f>SUM(N30:P30)</f>
        <v>2</v>
      </c>
      <c r="O31" s="80"/>
      <c r="P31" s="81"/>
      <c r="Q31" s="79">
        <f>SUM(Q30:S30)</f>
        <v>2</v>
      </c>
      <c r="R31" s="80"/>
      <c r="S31" s="81"/>
      <c r="T31" s="30"/>
      <c r="U31" s="31"/>
      <c r="V31" s="32"/>
      <c r="W31" s="79">
        <f>SUM(W30:Y30)</f>
        <v>2</v>
      </c>
      <c r="X31" s="80"/>
      <c r="Y31" s="81"/>
      <c r="Z31" s="79">
        <f>SUM(Z30:AB30)</f>
        <v>2</v>
      </c>
      <c r="AA31" s="80"/>
      <c r="AB31" s="81"/>
      <c r="AC31" s="79">
        <f>SUM(AC30:AE30)</f>
        <v>2</v>
      </c>
      <c r="AD31" s="80"/>
      <c r="AE31" s="81"/>
      <c r="AF31" s="79">
        <f>SUM(AF30:AH30)</f>
        <v>2</v>
      </c>
      <c r="AG31" s="80"/>
      <c r="AH31" s="81"/>
      <c r="AI31" s="79">
        <f>SUM(AI30:AK30)</f>
        <v>4</v>
      </c>
      <c r="AJ31" s="80"/>
      <c r="AK31" s="81"/>
      <c r="AL31" s="6" t="s">
        <v>17</v>
      </c>
      <c r="AM31" s="12">
        <f>SUM(B31:AK31)</f>
        <v>29</v>
      </c>
      <c r="AN31" s="4"/>
      <c r="AO31" s="4"/>
      <c r="AP31" s="4"/>
      <c r="AQ31" s="4"/>
      <c r="AR31" s="4"/>
      <c r="AS31" s="4"/>
    </row>
    <row r="32" spans="1:45" ht="16.5" customHeight="1">
      <c r="A32" s="85" t="s">
        <v>28</v>
      </c>
      <c r="B32" s="17"/>
      <c r="C32" s="18"/>
      <c r="D32" s="19">
        <v>2</v>
      </c>
      <c r="E32" s="17"/>
      <c r="F32" s="18">
        <v>1</v>
      </c>
      <c r="G32" s="19">
        <v>2</v>
      </c>
      <c r="H32" s="17"/>
      <c r="I32" s="18">
        <v>2</v>
      </c>
      <c r="J32" s="19"/>
      <c r="K32" s="17">
        <v>1</v>
      </c>
      <c r="L32" s="18">
        <v>1</v>
      </c>
      <c r="M32" s="19">
        <v>1</v>
      </c>
      <c r="N32" s="17"/>
      <c r="O32" s="18">
        <v>1</v>
      </c>
      <c r="P32" s="19">
        <v>2</v>
      </c>
      <c r="Q32" s="17">
        <v>1</v>
      </c>
      <c r="R32" s="18"/>
      <c r="S32" s="19">
        <v>1</v>
      </c>
      <c r="T32" s="17">
        <v>1</v>
      </c>
      <c r="U32" s="18">
        <v>1</v>
      </c>
      <c r="V32" s="19"/>
      <c r="W32" s="23"/>
      <c r="X32" s="24"/>
      <c r="Y32" s="25"/>
      <c r="Z32" s="17">
        <v>1</v>
      </c>
      <c r="AA32" s="18">
        <v>1</v>
      </c>
      <c r="AB32" s="19"/>
      <c r="AC32" s="17"/>
      <c r="AD32" s="18">
        <v>1</v>
      </c>
      <c r="AE32" s="19">
        <v>2</v>
      </c>
      <c r="AF32" s="17">
        <v>1</v>
      </c>
      <c r="AG32" s="18"/>
      <c r="AH32" s="19">
        <v>1</v>
      </c>
      <c r="AI32" s="17">
        <v>1</v>
      </c>
      <c r="AJ32" s="18">
        <v>1</v>
      </c>
      <c r="AK32" s="19"/>
      <c r="AL32" s="5" t="s">
        <v>8</v>
      </c>
      <c r="AM32" s="11"/>
      <c r="AN32" s="4"/>
      <c r="AO32" s="4"/>
      <c r="AP32" s="4"/>
      <c r="AQ32" s="4"/>
      <c r="AR32" s="4"/>
      <c r="AS32" s="4"/>
    </row>
    <row r="33" spans="1:45" s="55" customFormat="1" ht="16.5" customHeight="1">
      <c r="A33" s="86"/>
      <c r="B33" s="20"/>
      <c r="C33" s="21"/>
      <c r="D33" s="22"/>
      <c r="E33" s="20">
        <v>1</v>
      </c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>
        <v>2</v>
      </c>
      <c r="AL33" s="57" t="s">
        <v>9</v>
      </c>
      <c r="AM33" s="53"/>
      <c r="AN33" s="54"/>
      <c r="AO33" s="54"/>
      <c r="AP33" s="54"/>
      <c r="AQ33" s="54"/>
      <c r="AR33" s="54"/>
      <c r="AS33" s="54"/>
    </row>
    <row r="34" spans="1:45" ht="16.5" customHeight="1">
      <c r="A34" s="86"/>
      <c r="B34" s="49">
        <f aca="true" t="shared" si="12" ref="B34:V34">SUM(B32:B33)</f>
        <v>0</v>
      </c>
      <c r="C34" s="50">
        <f t="shared" si="12"/>
        <v>0</v>
      </c>
      <c r="D34" s="51">
        <f t="shared" si="12"/>
        <v>2</v>
      </c>
      <c r="E34" s="49">
        <f t="shared" si="12"/>
        <v>1</v>
      </c>
      <c r="F34" s="50">
        <f t="shared" si="12"/>
        <v>1</v>
      </c>
      <c r="G34" s="51">
        <f t="shared" si="12"/>
        <v>3</v>
      </c>
      <c r="H34" s="49">
        <f t="shared" si="12"/>
        <v>0</v>
      </c>
      <c r="I34" s="50">
        <f t="shared" si="12"/>
        <v>2</v>
      </c>
      <c r="J34" s="51">
        <f t="shared" si="12"/>
        <v>0</v>
      </c>
      <c r="K34" s="49">
        <f t="shared" si="12"/>
        <v>1</v>
      </c>
      <c r="L34" s="50">
        <f t="shared" si="12"/>
        <v>1</v>
      </c>
      <c r="M34" s="51">
        <f t="shared" si="12"/>
        <v>1</v>
      </c>
      <c r="N34" s="49">
        <f t="shared" si="12"/>
        <v>0</v>
      </c>
      <c r="O34" s="50">
        <f t="shared" si="12"/>
        <v>1</v>
      </c>
      <c r="P34" s="51">
        <f t="shared" si="12"/>
        <v>2</v>
      </c>
      <c r="Q34" s="49">
        <f t="shared" si="12"/>
        <v>1</v>
      </c>
      <c r="R34" s="50">
        <f t="shared" si="12"/>
        <v>0</v>
      </c>
      <c r="S34" s="51">
        <f t="shared" si="12"/>
        <v>1</v>
      </c>
      <c r="T34" s="49">
        <f t="shared" si="12"/>
        <v>1</v>
      </c>
      <c r="U34" s="50">
        <f t="shared" si="12"/>
        <v>1</v>
      </c>
      <c r="V34" s="51">
        <f t="shared" si="12"/>
        <v>0</v>
      </c>
      <c r="W34" s="29"/>
      <c r="X34" s="27"/>
      <c r="Y34" s="28"/>
      <c r="Z34" s="49">
        <f>SUM(Z32:Z33)</f>
        <v>1</v>
      </c>
      <c r="AA34" s="50">
        <f>SUM(AA32:AA33)</f>
        <v>1</v>
      </c>
      <c r="AB34" s="51">
        <f>SUM(AB32:AB33)</f>
        <v>0</v>
      </c>
      <c r="AC34" s="49">
        <f aca="true" t="shared" si="13" ref="AC34:AK34">SUM(AC32:AC33)</f>
        <v>0</v>
      </c>
      <c r="AD34" s="50">
        <f t="shared" si="13"/>
        <v>1</v>
      </c>
      <c r="AE34" s="51">
        <f t="shared" si="13"/>
        <v>2</v>
      </c>
      <c r="AF34" s="49">
        <f t="shared" si="13"/>
        <v>1</v>
      </c>
      <c r="AG34" s="50">
        <f t="shared" si="13"/>
        <v>0</v>
      </c>
      <c r="AH34" s="51">
        <f t="shared" si="13"/>
        <v>1</v>
      </c>
      <c r="AI34" s="49">
        <f t="shared" si="13"/>
        <v>1</v>
      </c>
      <c r="AJ34" s="50">
        <f t="shared" si="13"/>
        <v>1</v>
      </c>
      <c r="AK34" s="51">
        <f t="shared" si="13"/>
        <v>2</v>
      </c>
      <c r="AL34" s="10" t="s">
        <v>10</v>
      </c>
      <c r="AM34" s="11"/>
      <c r="AN34" s="4"/>
      <c r="AO34" s="4"/>
      <c r="AP34" s="4"/>
      <c r="AQ34" s="4"/>
      <c r="AR34" s="4"/>
      <c r="AS34" s="4"/>
    </row>
    <row r="35" spans="1:45" ht="16.5" customHeight="1">
      <c r="A35" s="87"/>
      <c r="B35" s="79">
        <f>SUM(B34:D34)</f>
        <v>2</v>
      </c>
      <c r="C35" s="80"/>
      <c r="D35" s="81"/>
      <c r="E35" s="79">
        <f>SUM(E34:G34)</f>
        <v>5</v>
      </c>
      <c r="F35" s="80"/>
      <c r="G35" s="81"/>
      <c r="H35" s="79">
        <f>SUM(H34:J34)</f>
        <v>2</v>
      </c>
      <c r="I35" s="80"/>
      <c r="J35" s="81"/>
      <c r="K35" s="79">
        <f>SUM(K34:M34)</f>
        <v>3</v>
      </c>
      <c r="L35" s="80"/>
      <c r="M35" s="81"/>
      <c r="N35" s="79">
        <f>SUM(N34:P34)</f>
        <v>3</v>
      </c>
      <c r="O35" s="80"/>
      <c r="P35" s="81"/>
      <c r="Q35" s="79">
        <f>SUM(Q34:S34)</f>
        <v>2</v>
      </c>
      <c r="R35" s="80"/>
      <c r="S35" s="81"/>
      <c r="T35" s="79">
        <f>SUM(T34:V34)</f>
        <v>2</v>
      </c>
      <c r="U35" s="80"/>
      <c r="V35" s="81"/>
      <c r="W35" s="30"/>
      <c r="X35" s="31"/>
      <c r="Y35" s="32"/>
      <c r="Z35" s="79">
        <f>SUM(Z34:AB34)</f>
        <v>2</v>
      </c>
      <c r="AA35" s="80"/>
      <c r="AB35" s="81"/>
      <c r="AC35" s="79">
        <f>SUM(AC34:AE34)</f>
        <v>3</v>
      </c>
      <c r="AD35" s="80"/>
      <c r="AE35" s="81"/>
      <c r="AF35" s="79">
        <f>SUM(AF34:AH34)</f>
        <v>2</v>
      </c>
      <c r="AG35" s="80"/>
      <c r="AH35" s="81"/>
      <c r="AI35" s="79">
        <f>SUM(AI34:AK34)</f>
        <v>4</v>
      </c>
      <c r="AJ35" s="80"/>
      <c r="AK35" s="81"/>
      <c r="AL35" s="6" t="s">
        <v>17</v>
      </c>
      <c r="AM35" s="12">
        <f>SUM(B35:AK35)</f>
        <v>30</v>
      </c>
      <c r="AN35" s="4"/>
      <c r="AO35" s="4"/>
      <c r="AP35" s="4"/>
      <c r="AQ35" s="4"/>
      <c r="AR35" s="4"/>
      <c r="AS35" s="4"/>
    </row>
    <row r="36" spans="1:45" ht="16.5" customHeight="1">
      <c r="A36" s="85" t="s">
        <v>3</v>
      </c>
      <c r="B36" s="17">
        <v>1</v>
      </c>
      <c r="C36" s="18"/>
      <c r="D36" s="19">
        <v>1</v>
      </c>
      <c r="E36" s="17">
        <v>2</v>
      </c>
      <c r="F36" s="18"/>
      <c r="G36" s="19"/>
      <c r="H36" s="17">
        <v>2</v>
      </c>
      <c r="I36" s="18"/>
      <c r="J36" s="19">
        <v>1</v>
      </c>
      <c r="K36" s="17">
        <v>1</v>
      </c>
      <c r="L36" s="18">
        <v>1</v>
      </c>
      <c r="M36" s="19"/>
      <c r="N36" s="17">
        <v>2</v>
      </c>
      <c r="O36" s="18"/>
      <c r="P36" s="19"/>
      <c r="Q36" s="17">
        <v>1</v>
      </c>
      <c r="R36" s="18"/>
      <c r="S36" s="19">
        <v>1</v>
      </c>
      <c r="T36" s="17">
        <v>1</v>
      </c>
      <c r="U36" s="18">
        <v>1</v>
      </c>
      <c r="V36" s="19"/>
      <c r="W36" s="17"/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1</v>
      </c>
      <c r="AF36" s="17">
        <v>1</v>
      </c>
      <c r="AG36" s="18"/>
      <c r="AH36" s="19">
        <v>1</v>
      </c>
      <c r="AI36" s="17">
        <v>2</v>
      </c>
      <c r="AJ36" s="18"/>
      <c r="AK36" s="19"/>
      <c r="AL36" s="5" t="s">
        <v>8</v>
      </c>
      <c r="AM36" s="11"/>
      <c r="AN36" s="4"/>
      <c r="AO36" s="4"/>
      <c r="AP36" s="4"/>
      <c r="AQ36" s="4"/>
      <c r="AR36" s="4"/>
      <c r="AS36" s="4"/>
    </row>
    <row r="37" spans="1:45" s="55" customFormat="1" ht="16.5" customHeight="1">
      <c r="A37" s="86"/>
      <c r="B37" s="20"/>
      <c r="C37" s="21"/>
      <c r="D37" s="22"/>
      <c r="E37" s="20"/>
      <c r="F37" s="21"/>
      <c r="G37" s="22"/>
      <c r="H37" s="20">
        <v>1</v>
      </c>
      <c r="I37" s="21">
        <v>1</v>
      </c>
      <c r="J37" s="22"/>
      <c r="K37" s="20"/>
      <c r="L37" s="21">
        <v>1</v>
      </c>
      <c r="M37" s="22"/>
      <c r="N37" s="20">
        <v>1</v>
      </c>
      <c r="O37" s="21">
        <v>1</v>
      </c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>
        <v>1</v>
      </c>
      <c r="AE37" s="22">
        <v>1</v>
      </c>
      <c r="AF37" s="20"/>
      <c r="AG37" s="21"/>
      <c r="AH37" s="22"/>
      <c r="AI37" s="20">
        <v>1</v>
      </c>
      <c r="AJ37" s="21"/>
      <c r="AK37" s="22"/>
      <c r="AL37" s="57" t="s">
        <v>9</v>
      </c>
      <c r="AM37" s="53"/>
      <c r="AN37" s="54"/>
      <c r="AO37" s="54"/>
      <c r="AP37" s="54"/>
      <c r="AQ37" s="54"/>
      <c r="AR37" s="54"/>
      <c r="AS37" s="54"/>
    </row>
    <row r="38" spans="1:45" ht="16.5" customHeight="1">
      <c r="A38" s="86"/>
      <c r="B38" s="49">
        <f aca="true" t="shared" si="14" ref="B38:V38">SUM(B36:B37)</f>
        <v>1</v>
      </c>
      <c r="C38" s="50">
        <f t="shared" si="14"/>
        <v>0</v>
      </c>
      <c r="D38" s="51">
        <f t="shared" si="14"/>
        <v>1</v>
      </c>
      <c r="E38" s="49">
        <f t="shared" si="14"/>
        <v>2</v>
      </c>
      <c r="F38" s="50">
        <f t="shared" si="14"/>
        <v>0</v>
      </c>
      <c r="G38" s="51">
        <f t="shared" si="14"/>
        <v>0</v>
      </c>
      <c r="H38" s="49">
        <f t="shared" si="14"/>
        <v>3</v>
      </c>
      <c r="I38" s="50">
        <f t="shared" si="14"/>
        <v>1</v>
      </c>
      <c r="J38" s="51">
        <f t="shared" si="14"/>
        <v>1</v>
      </c>
      <c r="K38" s="49">
        <f t="shared" si="14"/>
        <v>1</v>
      </c>
      <c r="L38" s="50">
        <f t="shared" si="14"/>
        <v>2</v>
      </c>
      <c r="M38" s="51">
        <f t="shared" si="14"/>
        <v>0</v>
      </c>
      <c r="N38" s="49">
        <f>SUM(N36:N37)</f>
        <v>3</v>
      </c>
      <c r="O38" s="50">
        <f>SUM(O36:O37)</f>
        <v>1</v>
      </c>
      <c r="P38" s="51">
        <f>SUM(P36:P37)</f>
        <v>0</v>
      </c>
      <c r="Q38" s="49">
        <f t="shared" si="14"/>
        <v>1</v>
      </c>
      <c r="R38" s="50">
        <f t="shared" si="14"/>
        <v>0</v>
      </c>
      <c r="S38" s="51">
        <f t="shared" si="14"/>
        <v>1</v>
      </c>
      <c r="T38" s="49">
        <f t="shared" si="14"/>
        <v>1</v>
      </c>
      <c r="U38" s="50">
        <f t="shared" si="14"/>
        <v>1</v>
      </c>
      <c r="V38" s="51">
        <f t="shared" si="14"/>
        <v>0</v>
      </c>
      <c r="W38" s="49">
        <f>SUM(W36:W37)</f>
        <v>0</v>
      </c>
      <c r="X38" s="50">
        <f>SUM(X36:X37)</f>
        <v>1</v>
      </c>
      <c r="Y38" s="51">
        <f>SUM(Y36:Y37)</f>
        <v>1</v>
      </c>
      <c r="Z38" s="29"/>
      <c r="AA38" s="27"/>
      <c r="AB38" s="28"/>
      <c r="AC38" s="49">
        <f aca="true" t="shared" si="15" ref="AC38:AK38">SUM(AC36:AC37)</f>
        <v>1</v>
      </c>
      <c r="AD38" s="50">
        <f t="shared" si="15"/>
        <v>1</v>
      </c>
      <c r="AE38" s="51">
        <f t="shared" si="15"/>
        <v>2</v>
      </c>
      <c r="AF38" s="49">
        <f t="shared" si="15"/>
        <v>1</v>
      </c>
      <c r="AG38" s="50">
        <f t="shared" si="15"/>
        <v>0</v>
      </c>
      <c r="AH38" s="51">
        <f t="shared" si="15"/>
        <v>1</v>
      </c>
      <c r="AI38" s="49">
        <f t="shared" si="15"/>
        <v>3</v>
      </c>
      <c r="AJ38" s="50">
        <f t="shared" si="15"/>
        <v>0</v>
      </c>
      <c r="AK38" s="51">
        <f t="shared" si="15"/>
        <v>0</v>
      </c>
      <c r="AL38" s="10" t="s">
        <v>10</v>
      </c>
      <c r="AM38" s="11"/>
      <c r="AN38" s="4"/>
      <c r="AO38" s="4"/>
      <c r="AP38" s="4"/>
      <c r="AQ38" s="4"/>
      <c r="AR38" s="4"/>
      <c r="AS38" s="4"/>
    </row>
    <row r="39" spans="1:45" ht="16.5" customHeight="1">
      <c r="A39" s="87"/>
      <c r="B39" s="79">
        <f>SUM(B38:D38)</f>
        <v>2</v>
      </c>
      <c r="C39" s="80"/>
      <c r="D39" s="81"/>
      <c r="E39" s="79">
        <f>SUM(E38:G38)</f>
        <v>2</v>
      </c>
      <c r="F39" s="80"/>
      <c r="G39" s="81"/>
      <c r="H39" s="79">
        <f>SUM(H38:J38)</f>
        <v>5</v>
      </c>
      <c r="I39" s="80"/>
      <c r="J39" s="81"/>
      <c r="K39" s="79">
        <f>SUM(K38:M38)</f>
        <v>3</v>
      </c>
      <c r="L39" s="80"/>
      <c r="M39" s="81"/>
      <c r="N39" s="79">
        <f>SUM(N38:P38)</f>
        <v>4</v>
      </c>
      <c r="O39" s="80"/>
      <c r="P39" s="81"/>
      <c r="Q39" s="79">
        <f>SUM(Q38:S38)</f>
        <v>2</v>
      </c>
      <c r="R39" s="80"/>
      <c r="S39" s="81"/>
      <c r="T39" s="79">
        <f>SUM(T38:V38)</f>
        <v>2</v>
      </c>
      <c r="U39" s="80"/>
      <c r="V39" s="81"/>
      <c r="W39" s="79">
        <f>SUM(W38:Y38)</f>
        <v>2</v>
      </c>
      <c r="X39" s="80"/>
      <c r="Y39" s="81"/>
      <c r="Z39" s="30"/>
      <c r="AA39" s="31"/>
      <c r="AB39" s="32"/>
      <c r="AC39" s="79">
        <f>SUM(AC38:AE38)</f>
        <v>4</v>
      </c>
      <c r="AD39" s="80"/>
      <c r="AE39" s="81"/>
      <c r="AF39" s="79">
        <f>SUM(AF38:AH38)</f>
        <v>2</v>
      </c>
      <c r="AG39" s="80"/>
      <c r="AH39" s="81"/>
      <c r="AI39" s="79">
        <f>SUM(AI38:AK38)</f>
        <v>3</v>
      </c>
      <c r="AJ39" s="80"/>
      <c r="AK39" s="81"/>
      <c r="AL39" s="6" t="s">
        <v>17</v>
      </c>
      <c r="AM39" s="12">
        <f>SUM(B39:AK39)</f>
        <v>31</v>
      </c>
      <c r="AN39" s="4"/>
      <c r="AO39" s="4"/>
      <c r="AP39" s="4"/>
      <c r="AQ39" s="4"/>
      <c r="AR39" s="4"/>
      <c r="AS39" s="4"/>
    </row>
    <row r="40" spans="1:45" ht="16.5" customHeight="1">
      <c r="A40" s="106" t="s">
        <v>13</v>
      </c>
      <c r="B40" s="17">
        <v>1</v>
      </c>
      <c r="C40" s="18"/>
      <c r="D40" s="19">
        <v>1</v>
      </c>
      <c r="E40" s="17">
        <v>1</v>
      </c>
      <c r="F40" s="18">
        <v>1</v>
      </c>
      <c r="G40" s="19">
        <v>1</v>
      </c>
      <c r="H40" s="17"/>
      <c r="I40" s="18"/>
      <c r="J40" s="19">
        <v>2</v>
      </c>
      <c r="K40" s="17">
        <v>1</v>
      </c>
      <c r="L40" s="18"/>
      <c r="M40" s="19">
        <v>2</v>
      </c>
      <c r="N40" s="17">
        <v>1</v>
      </c>
      <c r="O40" s="18"/>
      <c r="P40" s="19">
        <v>2</v>
      </c>
      <c r="Q40" s="17">
        <v>1</v>
      </c>
      <c r="R40" s="18">
        <v>1</v>
      </c>
      <c r="S40" s="19"/>
      <c r="T40" s="17"/>
      <c r="U40" s="18"/>
      <c r="V40" s="19">
        <v>2</v>
      </c>
      <c r="W40" s="17">
        <v>2</v>
      </c>
      <c r="X40" s="18">
        <v>1</v>
      </c>
      <c r="Y40" s="19"/>
      <c r="Z40" s="17">
        <v>1</v>
      </c>
      <c r="AA40" s="18"/>
      <c r="AB40" s="19">
        <v>1</v>
      </c>
      <c r="AC40" s="23"/>
      <c r="AD40" s="24"/>
      <c r="AE40" s="25"/>
      <c r="AF40" s="17"/>
      <c r="AG40" s="18"/>
      <c r="AH40" s="19">
        <v>2</v>
      </c>
      <c r="AI40" s="17"/>
      <c r="AJ40" s="18">
        <v>1</v>
      </c>
      <c r="AK40" s="19">
        <v>1</v>
      </c>
      <c r="AL40" s="5" t="s">
        <v>8</v>
      </c>
      <c r="AM40" s="11"/>
      <c r="AN40" s="4"/>
      <c r="AO40" s="4"/>
      <c r="AP40" s="4"/>
      <c r="AQ40" s="4"/>
      <c r="AR40" s="4"/>
      <c r="AS40" s="4"/>
    </row>
    <row r="41" spans="1:45" ht="16.5" customHeight="1">
      <c r="A41" s="107"/>
      <c r="B41" s="20"/>
      <c r="C41" s="21"/>
      <c r="D41" s="22"/>
      <c r="E41" s="20"/>
      <c r="F41" s="21">
        <v>1</v>
      </c>
      <c r="G41" s="22">
        <v>1</v>
      </c>
      <c r="H41" s="20"/>
      <c r="I41" s="21"/>
      <c r="J41" s="22"/>
      <c r="K41" s="20"/>
      <c r="L41" s="21"/>
      <c r="M41" s="22"/>
      <c r="N41" s="20">
        <v>1</v>
      </c>
      <c r="O41" s="21">
        <v>1</v>
      </c>
      <c r="P41" s="22"/>
      <c r="Q41" s="20"/>
      <c r="R41" s="21"/>
      <c r="S41" s="22"/>
      <c r="T41" s="20"/>
      <c r="U41" s="21"/>
      <c r="V41" s="22"/>
      <c r="W41" s="20"/>
      <c r="X41" s="21"/>
      <c r="Y41" s="22"/>
      <c r="Z41" s="20">
        <v>1</v>
      </c>
      <c r="AA41" s="21">
        <v>1</v>
      </c>
      <c r="AB41" s="22"/>
      <c r="AC41" s="26"/>
      <c r="AD41" s="27"/>
      <c r="AE41" s="28"/>
      <c r="AF41" s="20"/>
      <c r="AG41" s="21"/>
      <c r="AH41" s="22"/>
      <c r="AI41" s="20"/>
      <c r="AJ41" s="21"/>
      <c r="AK41" s="22"/>
      <c r="AL41" s="5" t="s">
        <v>9</v>
      </c>
      <c r="AM41" s="11"/>
      <c r="AN41" s="4"/>
      <c r="AO41" s="4"/>
      <c r="AP41" s="4"/>
      <c r="AQ41" s="4"/>
      <c r="AR41" s="4"/>
      <c r="AS41" s="4"/>
    </row>
    <row r="42" spans="1:45" s="55" customFormat="1" ht="16.5" customHeight="1">
      <c r="A42" s="107"/>
      <c r="B42" s="49">
        <f aca="true" t="shared" si="16" ref="B42:AB42">SUM(B40:B41)</f>
        <v>1</v>
      </c>
      <c r="C42" s="50">
        <f t="shared" si="16"/>
        <v>0</v>
      </c>
      <c r="D42" s="51">
        <f t="shared" si="16"/>
        <v>1</v>
      </c>
      <c r="E42" s="49">
        <f t="shared" si="16"/>
        <v>1</v>
      </c>
      <c r="F42" s="50">
        <f t="shared" si="16"/>
        <v>2</v>
      </c>
      <c r="G42" s="51">
        <f t="shared" si="16"/>
        <v>2</v>
      </c>
      <c r="H42" s="49">
        <f t="shared" si="16"/>
        <v>0</v>
      </c>
      <c r="I42" s="50">
        <f t="shared" si="16"/>
        <v>0</v>
      </c>
      <c r="J42" s="51">
        <f t="shared" si="16"/>
        <v>2</v>
      </c>
      <c r="K42" s="49">
        <f t="shared" si="16"/>
        <v>1</v>
      </c>
      <c r="L42" s="50">
        <f t="shared" si="16"/>
        <v>0</v>
      </c>
      <c r="M42" s="51">
        <f t="shared" si="16"/>
        <v>2</v>
      </c>
      <c r="N42" s="49">
        <f>SUM(N40:N41)</f>
        <v>2</v>
      </c>
      <c r="O42" s="50">
        <f>SUM(O40:O41)</f>
        <v>1</v>
      </c>
      <c r="P42" s="51">
        <f>SUM(P40:P41)</f>
        <v>2</v>
      </c>
      <c r="Q42" s="49">
        <f t="shared" si="16"/>
        <v>1</v>
      </c>
      <c r="R42" s="50">
        <f t="shared" si="16"/>
        <v>1</v>
      </c>
      <c r="S42" s="51">
        <f t="shared" si="16"/>
        <v>0</v>
      </c>
      <c r="T42" s="49">
        <f t="shared" si="16"/>
        <v>0</v>
      </c>
      <c r="U42" s="50">
        <f t="shared" si="16"/>
        <v>0</v>
      </c>
      <c r="V42" s="51">
        <f t="shared" si="16"/>
        <v>2</v>
      </c>
      <c r="W42" s="49">
        <f>SUM(W40:W41)</f>
        <v>2</v>
      </c>
      <c r="X42" s="50">
        <f>SUM(X40:X41)</f>
        <v>1</v>
      </c>
      <c r="Y42" s="51">
        <f>SUM(Y40:Y41)</f>
        <v>0</v>
      </c>
      <c r="Z42" s="49">
        <f t="shared" si="16"/>
        <v>2</v>
      </c>
      <c r="AA42" s="50">
        <f t="shared" si="16"/>
        <v>1</v>
      </c>
      <c r="AB42" s="51">
        <f t="shared" si="16"/>
        <v>1</v>
      </c>
      <c r="AC42" s="46"/>
      <c r="AD42" s="47"/>
      <c r="AE42" s="48"/>
      <c r="AF42" s="49">
        <f aca="true" t="shared" si="17" ref="AF42:AK42">SUM(AF40:AF41)</f>
        <v>0</v>
      </c>
      <c r="AG42" s="50">
        <f t="shared" si="17"/>
        <v>0</v>
      </c>
      <c r="AH42" s="51">
        <f t="shared" si="17"/>
        <v>2</v>
      </c>
      <c r="AI42" s="49">
        <f t="shared" si="17"/>
        <v>0</v>
      </c>
      <c r="AJ42" s="50">
        <f t="shared" si="17"/>
        <v>1</v>
      </c>
      <c r="AK42" s="51">
        <f t="shared" si="17"/>
        <v>1</v>
      </c>
      <c r="AL42" s="52" t="s">
        <v>10</v>
      </c>
      <c r="AM42" s="53"/>
      <c r="AN42" s="54"/>
      <c r="AO42" s="54"/>
      <c r="AP42" s="54"/>
      <c r="AQ42" s="54"/>
      <c r="AR42" s="54"/>
      <c r="AS42" s="54"/>
    </row>
    <row r="43" spans="1:45" ht="16.5" customHeight="1">
      <c r="A43" s="108"/>
      <c r="B43" s="79">
        <f>SUM(B42:D42)</f>
        <v>2</v>
      </c>
      <c r="C43" s="109"/>
      <c r="D43" s="110"/>
      <c r="E43" s="79">
        <f>SUM(E42:G42)</f>
        <v>5</v>
      </c>
      <c r="F43" s="109"/>
      <c r="G43" s="110"/>
      <c r="H43" s="79">
        <f>SUM(H42:J42)</f>
        <v>2</v>
      </c>
      <c r="I43" s="109"/>
      <c r="J43" s="110"/>
      <c r="K43" s="79">
        <f>SUM(K42:M42)</f>
        <v>3</v>
      </c>
      <c r="L43" s="109"/>
      <c r="M43" s="110"/>
      <c r="N43" s="79">
        <f>SUM(N42:P42)</f>
        <v>5</v>
      </c>
      <c r="O43" s="109"/>
      <c r="P43" s="110"/>
      <c r="Q43" s="79">
        <f>SUM(Q42:S42)</f>
        <v>2</v>
      </c>
      <c r="R43" s="109"/>
      <c r="S43" s="110"/>
      <c r="T43" s="79">
        <f>SUM(T42:V42)</f>
        <v>2</v>
      </c>
      <c r="U43" s="109"/>
      <c r="V43" s="110"/>
      <c r="W43" s="79">
        <f>SUM(W42:Y42)</f>
        <v>3</v>
      </c>
      <c r="X43" s="109"/>
      <c r="Y43" s="110"/>
      <c r="Z43" s="79">
        <f>SUM(Z42:AB42)</f>
        <v>4</v>
      </c>
      <c r="AA43" s="109"/>
      <c r="AB43" s="110"/>
      <c r="AC43" s="30"/>
      <c r="AD43" s="31"/>
      <c r="AE43" s="32"/>
      <c r="AF43" s="79">
        <f>SUM(AF42:AH42)</f>
        <v>2</v>
      </c>
      <c r="AG43" s="109"/>
      <c r="AH43" s="110"/>
      <c r="AI43" s="79">
        <f>SUM(AI42:AK42)</f>
        <v>2</v>
      </c>
      <c r="AJ43" s="109"/>
      <c r="AK43" s="110"/>
      <c r="AL43" s="6" t="s">
        <v>17</v>
      </c>
      <c r="AM43" s="12">
        <f>SUM(B43:AK43)</f>
        <v>32</v>
      </c>
      <c r="AN43" s="4"/>
      <c r="AO43" s="4"/>
      <c r="AP43" s="4"/>
      <c r="AQ43" s="4"/>
      <c r="AR43" s="4"/>
      <c r="AS43" s="4"/>
    </row>
    <row r="44" spans="1:45" ht="16.5" customHeight="1">
      <c r="A44" s="85" t="s">
        <v>27</v>
      </c>
      <c r="B44" s="17">
        <v>2</v>
      </c>
      <c r="C44" s="18"/>
      <c r="D44" s="19">
        <v>1</v>
      </c>
      <c r="E44" s="17">
        <v>1</v>
      </c>
      <c r="F44" s="18"/>
      <c r="G44" s="19">
        <v>1</v>
      </c>
      <c r="H44" s="17"/>
      <c r="I44" s="18"/>
      <c r="J44" s="19">
        <v>3</v>
      </c>
      <c r="K44" s="17">
        <v>2</v>
      </c>
      <c r="L44" s="18"/>
      <c r="M44" s="19"/>
      <c r="N44" s="17">
        <v>1</v>
      </c>
      <c r="O44" s="18">
        <v>1</v>
      </c>
      <c r="P44" s="19"/>
      <c r="Q44" s="17">
        <v>2</v>
      </c>
      <c r="R44" s="18">
        <v>1</v>
      </c>
      <c r="S44" s="19"/>
      <c r="T44" s="17"/>
      <c r="U44" s="18"/>
      <c r="V44" s="19">
        <v>2</v>
      </c>
      <c r="W44" s="17">
        <v>1</v>
      </c>
      <c r="X44" s="18"/>
      <c r="Y44" s="19">
        <v>1</v>
      </c>
      <c r="Z44" s="17">
        <v>1</v>
      </c>
      <c r="AA44" s="18"/>
      <c r="AB44" s="19">
        <v>1</v>
      </c>
      <c r="AC44" s="17">
        <v>2</v>
      </c>
      <c r="AD44" s="18"/>
      <c r="AE44" s="19"/>
      <c r="AF44" s="23"/>
      <c r="AG44" s="24"/>
      <c r="AH44" s="25"/>
      <c r="AI44" s="17">
        <v>1</v>
      </c>
      <c r="AJ44" s="18"/>
      <c r="AK44" s="19">
        <v>1</v>
      </c>
      <c r="AL44" s="5" t="s">
        <v>8</v>
      </c>
      <c r="AM44" s="13"/>
      <c r="AN44" s="4"/>
      <c r="AO44" s="4"/>
      <c r="AP44" s="4"/>
      <c r="AQ44" s="4"/>
      <c r="AR44" s="4"/>
      <c r="AS44" s="4"/>
    </row>
    <row r="45" spans="1:45" ht="16.5" customHeight="1">
      <c r="A45" s="86"/>
      <c r="B45" s="20"/>
      <c r="C45" s="21"/>
      <c r="D45" s="22"/>
      <c r="E45" s="20"/>
      <c r="F45" s="21"/>
      <c r="G45" s="22"/>
      <c r="H45" s="20">
        <v>1</v>
      </c>
      <c r="I45" s="21"/>
      <c r="J45" s="22">
        <v>1</v>
      </c>
      <c r="K45" s="20"/>
      <c r="L45" s="21"/>
      <c r="M45" s="22"/>
      <c r="N45" s="20"/>
      <c r="O45" s="21"/>
      <c r="P45" s="22"/>
      <c r="Q45" s="20"/>
      <c r="R45" s="21">
        <v>1</v>
      </c>
      <c r="S45" s="22">
        <v>1</v>
      </c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6"/>
      <c r="AG45" s="27"/>
      <c r="AH45" s="28"/>
      <c r="AI45" s="20"/>
      <c r="AJ45" s="21"/>
      <c r="AK45" s="22"/>
      <c r="AL45" s="5" t="s">
        <v>9</v>
      </c>
      <c r="AM45" s="11"/>
      <c r="AN45" s="4"/>
      <c r="AO45" s="4"/>
      <c r="AP45" s="4"/>
      <c r="AQ45" s="4"/>
      <c r="AR45" s="4"/>
      <c r="AS45" s="4"/>
    </row>
    <row r="46" spans="1:45" s="55" customFormat="1" ht="16.5" customHeight="1">
      <c r="A46" s="86"/>
      <c r="B46" s="49">
        <f aca="true" t="shared" si="18" ref="B46:AE46">SUM(B44:B45)</f>
        <v>2</v>
      </c>
      <c r="C46" s="50">
        <f t="shared" si="18"/>
        <v>0</v>
      </c>
      <c r="D46" s="51">
        <f t="shared" si="18"/>
        <v>1</v>
      </c>
      <c r="E46" s="49">
        <f t="shared" si="18"/>
        <v>1</v>
      </c>
      <c r="F46" s="50">
        <f t="shared" si="18"/>
        <v>0</v>
      </c>
      <c r="G46" s="51">
        <f t="shared" si="18"/>
        <v>1</v>
      </c>
      <c r="H46" s="49">
        <f t="shared" si="18"/>
        <v>1</v>
      </c>
      <c r="I46" s="50">
        <f t="shared" si="18"/>
        <v>0</v>
      </c>
      <c r="J46" s="51">
        <f t="shared" si="18"/>
        <v>4</v>
      </c>
      <c r="K46" s="49">
        <f t="shared" si="18"/>
        <v>2</v>
      </c>
      <c r="L46" s="50">
        <f t="shared" si="18"/>
        <v>0</v>
      </c>
      <c r="M46" s="51">
        <f t="shared" si="18"/>
        <v>0</v>
      </c>
      <c r="N46" s="49">
        <f>SUM(N44:N45)</f>
        <v>1</v>
      </c>
      <c r="O46" s="50">
        <f>SUM(O44:O45)</f>
        <v>1</v>
      </c>
      <c r="P46" s="51">
        <f>SUM(P44:P45)</f>
        <v>0</v>
      </c>
      <c r="Q46" s="49">
        <f t="shared" si="18"/>
        <v>2</v>
      </c>
      <c r="R46" s="50">
        <f t="shared" si="18"/>
        <v>2</v>
      </c>
      <c r="S46" s="51">
        <f t="shared" si="18"/>
        <v>1</v>
      </c>
      <c r="T46" s="49">
        <f t="shared" si="18"/>
        <v>0</v>
      </c>
      <c r="U46" s="50">
        <f t="shared" si="18"/>
        <v>0</v>
      </c>
      <c r="V46" s="51">
        <f t="shared" si="18"/>
        <v>2</v>
      </c>
      <c r="W46" s="49">
        <f>SUM(W44:W45)</f>
        <v>1</v>
      </c>
      <c r="X46" s="50">
        <f>SUM(X44:X45)</f>
        <v>0</v>
      </c>
      <c r="Y46" s="51">
        <f>SUM(Y44:Y45)</f>
        <v>1</v>
      </c>
      <c r="Z46" s="49">
        <f t="shared" si="18"/>
        <v>1</v>
      </c>
      <c r="AA46" s="50">
        <f t="shared" si="18"/>
        <v>0</v>
      </c>
      <c r="AB46" s="51">
        <f t="shared" si="18"/>
        <v>1</v>
      </c>
      <c r="AC46" s="49">
        <f t="shared" si="18"/>
        <v>2</v>
      </c>
      <c r="AD46" s="50">
        <f t="shared" si="18"/>
        <v>0</v>
      </c>
      <c r="AE46" s="51">
        <f t="shared" si="18"/>
        <v>0</v>
      </c>
      <c r="AF46" s="46"/>
      <c r="AG46" s="47"/>
      <c r="AH46" s="48"/>
      <c r="AI46" s="49">
        <f>SUM(AI44:AI45)</f>
        <v>1</v>
      </c>
      <c r="AJ46" s="50">
        <f>SUM(AJ44:AJ45)</f>
        <v>0</v>
      </c>
      <c r="AK46" s="51">
        <f>SUM(AK44:AK45)</f>
        <v>1</v>
      </c>
      <c r="AL46" s="52" t="s">
        <v>10</v>
      </c>
      <c r="AM46" s="53"/>
      <c r="AN46" s="54"/>
      <c r="AO46" s="54"/>
      <c r="AP46" s="54"/>
      <c r="AQ46" s="54"/>
      <c r="AR46" s="54"/>
      <c r="AS46" s="54"/>
    </row>
    <row r="47" spans="1:45" ht="16.5" customHeight="1">
      <c r="A47" s="87"/>
      <c r="B47" s="79">
        <f>SUM(B46:D46)</f>
        <v>3</v>
      </c>
      <c r="C47" s="80"/>
      <c r="D47" s="81"/>
      <c r="E47" s="79">
        <f>SUM(E46:G46)</f>
        <v>2</v>
      </c>
      <c r="F47" s="80"/>
      <c r="G47" s="81"/>
      <c r="H47" s="79">
        <f>SUM(H46:J46)</f>
        <v>5</v>
      </c>
      <c r="I47" s="80"/>
      <c r="J47" s="81"/>
      <c r="K47" s="79">
        <f>SUM(K46:M46)</f>
        <v>2</v>
      </c>
      <c r="L47" s="80"/>
      <c r="M47" s="81"/>
      <c r="N47" s="79">
        <f>SUM(N46:P46)</f>
        <v>2</v>
      </c>
      <c r="O47" s="80"/>
      <c r="P47" s="81"/>
      <c r="Q47" s="79">
        <f>SUM(Q46:S46)</f>
        <v>5</v>
      </c>
      <c r="R47" s="80"/>
      <c r="S47" s="81"/>
      <c r="T47" s="79">
        <f>SUM(T46:V46)</f>
        <v>2</v>
      </c>
      <c r="U47" s="80"/>
      <c r="V47" s="81"/>
      <c r="W47" s="79">
        <f>SUM(W46:Y46)</f>
        <v>2</v>
      </c>
      <c r="X47" s="80"/>
      <c r="Y47" s="81"/>
      <c r="Z47" s="79">
        <f>SUM(Z46:AB46)</f>
        <v>2</v>
      </c>
      <c r="AA47" s="80"/>
      <c r="AB47" s="81"/>
      <c r="AC47" s="79">
        <f>SUM(AC46:AE46)</f>
        <v>2</v>
      </c>
      <c r="AD47" s="80"/>
      <c r="AE47" s="81"/>
      <c r="AF47" s="30"/>
      <c r="AG47" s="31"/>
      <c r="AH47" s="32"/>
      <c r="AI47" s="79">
        <f>SUM(AI46:AK46)</f>
        <v>2</v>
      </c>
      <c r="AJ47" s="80"/>
      <c r="AK47" s="81"/>
      <c r="AL47" s="6" t="s">
        <v>17</v>
      </c>
      <c r="AM47" s="12">
        <f>SUM(B47:AK47)</f>
        <v>29</v>
      </c>
      <c r="AN47" s="4"/>
      <c r="AO47" s="4"/>
      <c r="AP47" s="4"/>
      <c r="AQ47" s="4"/>
      <c r="AR47" s="4"/>
      <c r="AS47" s="4"/>
    </row>
    <row r="48" spans="1:45" ht="16.5" customHeight="1">
      <c r="A48" s="85" t="s">
        <v>12</v>
      </c>
      <c r="B48" s="17"/>
      <c r="C48" s="18">
        <v>2</v>
      </c>
      <c r="D48" s="19"/>
      <c r="E48" s="17">
        <v>1</v>
      </c>
      <c r="F48" s="18">
        <v>1</v>
      </c>
      <c r="G48" s="19"/>
      <c r="H48" s="17"/>
      <c r="I48" s="18">
        <v>3</v>
      </c>
      <c r="J48" s="19"/>
      <c r="K48" s="17">
        <v>1</v>
      </c>
      <c r="L48" s="18"/>
      <c r="M48" s="19">
        <v>1</v>
      </c>
      <c r="N48" s="17">
        <v>2</v>
      </c>
      <c r="O48" s="18"/>
      <c r="P48" s="19"/>
      <c r="Q48" s="17">
        <v>1</v>
      </c>
      <c r="R48" s="18">
        <v>1</v>
      </c>
      <c r="S48" s="19"/>
      <c r="T48" s="17">
        <v>1</v>
      </c>
      <c r="U48" s="18"/>
      <c r="V48" s="19">
        <v>1</v>
      </c>
      <c r="W48" s="17"/>
      <c r="X48" s="18">
        <v>1</v>
      </c>
      <c r="Y48" s="19">
        <v>1</v>
      </c>
      <c r="Z48" s="17"/>
      <c r="AA48" s="18"/>
      <c r="AB48" s="19">
        <v>2</v>
      </c>
      <c r="AC48" s="17">
        <v>1</v>
      </c>
      <c r="AD48" s="18">
        <v>1</v>
      </c>
      <c r="AE48" s="19"/>
      <c r="AF48" s="17">
        <v>1</v>
      </c>
      <c r="AG48" s="18"/>
      <c r="AH48" s="19">
        <v>1</v>
      </c>
      <c r="AI48" s="23"/>
      <c r="AJ48" s="24"/>
      <c r="AK48" s="25"/>
      <c r="AL48" s="5" t="s">
        <v>8</v>
      </c>
      <c r="AM48" s="11"/>
      <c r="AN48" s="4"/>
      <c r="AO48" s="4"/>
      <c r="AP48" s="4"/>
      <c r="AQ48" s="4"/>
      <c r="AR48" s="4"/>
      <c r="AS48" s="4"/>
    </row>
    <row r="49" spans="1:45" ht="16.5" customHeight="1">
      <c r="A49" s="86"/>
      <c r="B49" s="20"/>
      <c r="C49" s="21"/>
      <c r="D49" s="22"/>
      <c r="E49" s="20">
        <v>1</v>
      </c>
      <c r="F49" s="21"/>
      <c r="G49" s="22">
        <v>1</v>
      </c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>
        <v>1</v>
      </c>
      <c r="U49" s="21">
        <v>1</v>
      </c>
      <c r="V49" s="22"/>
      <c r="W49" s="20">
        <v>2</v>
      </c>
      <c r="X49" s="21"/>
      <c r="Y49" s="22"/>
      <c r="Z49" s="20"/>
      <c r="AA49" s="21"/>
      <c r="AB49" s="22">
        <v>1</v>
      </c>
      <c r="AC49" s="20"/>
      <c r="AD49" s="21"/>
      <c r="AE49" s="22"/>
      <c r="AF49" s="20"/>
      <c r="AG49" s="21"/>
      <c r="AH49" s="22"/>
      <c r="AI49" s="26"/>
      <c r="AJ49" s="27"/>
      <c r="AK49" s="28"/>
      <c r="AL49" s="5" t="s">
        <v>9</v>
      </c>
      <c r="AM49" s="11"/>
      <c r="AN49" s="4"/>
      <c r="AO49" s="4"/>
      <c r="AP49" s="4"/>
      <c r="AQ49" s="4"/>
      <c r="AR49" s="4"/>
      <c r="AS49" s="4"/>
    </row>
    <row r="50" spans="1:45" s="55" customFormat="1" ht="16.5" customHeight="1">
      <c r="A50" s="86"/>
      <c r="B50" s="49">
        <f aca="true" t="shared" si="19" ref="B50:AH50">SUM(B48:B49)</f>
        <v>0</v>
      </c>
      <c r="C50" s="50">
        <f t="shared" si="19"/>
        <v>2</v>
      </c>
      <c r="D50" s="51">
        <f t="shared" si="19"/>
        <v>0</v>
      </c>
      <c r="E50" s="49">
        <f aca="true" t="shared" si="20" ref="E50:J50">SUM(E48:E49)</f>
        <v>2</v>
      </c>
      <c r="F50" s="50">
        <f t="shared" si="20"/>
        <v>1</v>
      </c>
      <c r="G50" s="51">
        <f t="shared" si="20"/>
        <v>1</v>
      </c>
      <c r="H50" s="49">
        <f t="shared" si="20"/>
        <v>0</v>
      </c>
      <c r="I50" s="50">
        <f t="shared" si="20"/>
        <v>3</v>
      </c>
      <c r="J50" s="51">
        <f t="shared" si="20"/>
        <v>0</v>
      </c>
      <c r="K50" s="49">
        <f t="shared" si="19"/>
        <v>1</v>
      </c>
      <c r="L50" s="50">
        <f t="shared" si="19"/>
        <v>0</v>
      </c>
      <c r="M50" s="51">
        <f t="shared" si="19"/>
        <v>1</v>
      </c>
      <c r="N50" s="49">
        <f>SUM(N48:N49)</f>
        <v>2</v>
      </c>
      <c r="O50" s="50">
        <f>SUM(O48:O49)</f>
        <v>0</v>
      </c>
      <c r="P50" s="51">
        <f>SUM(P48:P49)</f>
        <v>0</v>
      </c>
      <c r="Q50" s="49">
        <f t="shared" si="19"/>
        <v>1</v>
      </c>
      <c r="R50" s="50">
        <f t="shared" si="19"/>
        <v>1</v>
      </c>
      <c r="S50" s="51">
        <f t="shared" si="19"/>
        <v>0</v>
      </c>
      <c r="T50" s="49">
        <f t="shared" si="19"/>
        <v>2</v>
      </c>
      <c r="U50" s="50">
        <f t="shared" si="19"/>
        <v>1</v>
      </c>
      <c r="V50" s="51">
        <f t="shared" si="19"/>
        <v>1</v>
      </c>
      <c r="W50" s="49">
        <f>SUM(W48:W49)</f>
        <v>2</v>
      </c>
      <c r="X50" s="50">
        <f>SUM(X48:X49)</f>
        <v>1</v>
      </c>
      <c r="Y50" s="51">
        <f>SUM(Y48:Y49)</f>
        <v>1</v>
      </c>
      <c r="Z50" s="49">
        <f t="shared" si="19"/>
        <v>0</v>
      </c>
      <c r="AA50" s="50">
        <f t="shared" si="19"/>
        <v>0</v>
      </c>
      <c r="AB50" s="51">
        <f t="shared" si="19"/>
        <v>3</v>
      </c>
      <c r="AC50" s="49">
        <f t="shared" si="19"/>
        <v>1</v>
      </c>
      <c r="AD50" s="50">
        <f t="shared" si="19"/>
        <v>1</v>
      </c>
      <c r="AE50" s="51">
        <f t="shared" si="19"/>
        <v>0</v>
      </c>
      <c r="AF50" s="49">
        <f t="shared" si="19"/>
        <v>1</v>
      </c>
      <c r="AG50" s="50">
        <f t="shared" si="19"/>
        <v>0</v>
      </c>
      <c r="AH50" s="51">
        <f t="shared" si="19"/>
        <v>1</v>
      </c>
      <c r="AI50" s="46"/>
      <c r="AJ50" s="47"/>
      <c r="AK50" s="48"/>
      <c r="AL50" s="52" t="s">
        <v>10</v>
      </c>
      <c r="AM50" s="53"/>
      <c r="AN50" s="54"/>
      <c r="AO50" s="54"/>
      <c r="AP50" s="54"/>
      <c r="AQ50" s="54"/>
      <c r="AR50" s="54"/>
      <c r="AS50" s="54"/>
    </row>
    <row r="51" spans="1:45" ht="16.5" customHeight="1">
      <c r="A51" s="87"/>
      <c r="B51" s="111">
        <f>SUM(B50:D50)</f>
        <v>2</v>
      </c>
      <c r="C51" s="112"/>
      <c r="D51" s="113"/>
      <c r="E51" s="111">
        <f>SUM(E50:G50)</f>
        <v>4</v>
      </c>
      <c r="F51" s="112"/>
      <c r="G51" s="113"/>
      <c r="H51" s="111">
        <f>SUM(H50:J50)</f>
        <v>3</v>
      </c>
      <c r="I51" s="112"/>
      <c r="J51" s="113"/>
      <c r="K51" s="111">
        <f>SUM(K50:M50)</f>
        <v>2</v>
      </c>
      <c r="L51" s="112"/>
      <c r="M51" s="113"/>
      <c r="N51" s="111">
        <f>SUM(N50:P50)</f>
        <v>2</v>
      </c>
      <c r="O51" s="112"/>
      <c r="P51" s="113"/>
      <c r="Q51" s="111">
        <f>SUM(Q50:S50)</f>
        <v>2</v>
      </c>
      <c r="R51" s="112"/>
      <c r="S51" s="113"/>
      <c r="T51" s="111">
        <f>SUM(T50:V50)</f>
        <v>4</v>
      </c>
      <c r="U51" s="112"/>
      <c r="V51" s="113"/>
      <c r="W51" s="111">
        <f>SUM(W50:Y50)</f>
        <v>4</v>
      </c>
      <c r="X51" s="112"/>
      <c r="Y51" s="113"/>
      <c r="Z51" s="111">
        <f>SUM(Z50:AB50)</f>
        <v>3</v>
      </c>
      <c r="AA51" s="112"/>
      <c r="AB51" s="113"/>
      <c r="AC51" s="111">
        <f>SUM(AC50:AE50)</f>
        <v>2</v>
      </c>
      <c r="AD51" s="112"/>
      <c r="AE51" s="113"/>
      <c r="AF51" s="111">
        <f>SUM(AF50:AH50)</f>
        <v>2</v>
      </c>
      <c r="AG51" s="112"/>
      <c r="AH51" s="113"/>
      <c r="AI51" s="29"/>
      <c r="AJ51" s="37"/>
      <c r="AK51" s="38"/>
      <c r="AL51" s="6" t="s">
        <v>17</v>
      </c>
      <c r="AM51" s="12">
        <f>SUM(B51:AK51)</f>
        <v>30</v>
      </c>
      <c r="AN51" s="4"/>
      <c r="AO51" s="4"/>
      <c r="AP51" s="4"/>
      <c r="AQ51" s="4"/>
      <c r="AR51" s="4"/>
      <c r="AS51" s="4"/>
    </row>
    <row r="52" spans="1:45" ht="16.5" customHeight="1">
      <c r="A52" s="42" t="s">
        <v>8</v>
      </c>
      <c r="B52" s="35">
        <f>SUM(B4,B8,B44,B12,B16,B20,B24,B28,B32,B36,B40,B48)</f>
        <v>9</v>
      </c>
      <c r="C52" s="9">
        <f>SUM(C4,C8,C44,C12,C16,C20,C24,C28,C32,C36,C40,C48)</f>
        <v>2</v>
      </c>
      <c r="D52" s="36">
        <f>SUM(D4,D8,D44,D12,D16,D20,D24,D28,D32,D36,D40,D48)</f>
        <v>12</v>
      </c>
      <c r="E52" s="35">
        <f>SUM(E4,E8,E44,E12,E16,E20,E24,E28,E32,E36,E40,E48)</f>
        <v>10</v>
      </c>
      <c r="F52" s="9">
        <f aca="true" t="shared" si="21" ref="F52:AK52">SUM(F4,F8,F44,F12,F16,F20,F24,F28,F32,F36,F40,F48)</f>
        <v>7</v>
      </c>
      <c r="G52" s="36">
        <f t="shared" si="21"/>
        <v>9</v>
      </c>
      <c r="H52" s="35">
        <f t="shared" si="21"/>
        <v>7</v>
      </c>
      <c r="I52" s="9">
        <f t="shared" si="21"/>
        <v>8</v>
      </c>
      <c r="J52" s="36">
        <f t="shared" si="21"/>
        <v>11</v>
      </c>
      <c r="K52" s="35">
        <f t="shared" si="21"/>
        <v>13</v>
      </c>
      <c r="L52" s="9">
        <f t="shared" si="21"/>
        <v>4</v>
      </c>
      <c r="M52" s="36">
        <f t="shared" si="21"/>
        <v>9</v>
      </c>
      <c r="N52" s="35">
        <f>SUM(N4,N8,N44,N12,N16,N20,N24,N28,N32,N36,N40,N48)</f>
        <v>13</v>
      </c>
      <c r="O52" s="9">
        <f t="shared" si="21"/>
        <v>7</v>
      </c>
      <c r="P52" s="36">
        <f t="shared" si="21"/>
        <v>6</v>
      </c>
      <c r="Q52" s="35">
        <f t="shared" si="21"/>
        <v>10</v>
      </c>
      <c r="R52" s="9">
        <f t="shared" si="21"/>
        <v>4</v>
      </c>
      <c r="S52" s="36">
        <f t="shared" si="21"/>
        <v>9</v>
      </c>
      <c r="T52" s="35">
        <f t="shared" si="21"/>
        <v>9</v>
      </c>
      <c r="U52" s="9">
        <f t="shared" si="21"/>
        <v>3</v>
      </c>
      <c r="V52" s="36">
        <f t="shared" si="21"/>
        <v>11</v>
      </c>
      <c r="W52" s="35">
        <f t="shared" si="21"/>
        <v>11</v>
      </c>
      <c r="X52" s="9">
        <f t="shared" si="21"/>
        <v>9</v>
      </c>
      <c r="Y52" s="36">
        <f t="shared" si="21"/>
        <v>6</v>
      </c>
      <c r="Z52" s="35">
        <f t="shared" si="21"/>
        <v>6</v>
      </c>
      <c r="AA52" s="9">
        <f t="shared" si="21"/>
        <v>3</v>
      </c>
      <c r="AB52" s="36">
        <f t="shared" si="21"/>
        <v>14</v>
      </c>
      <c r="AC52" s="35">
        <f t="shared" si="21"/>
        <v>14</v>
      </c>
      <c r="AD52" s="9">
        <f t="shared" si="21"/>
        <v>4</v>
      </c>
      <c r="AE52" s="36">
        <f t="shared" si="21"/>
        <v>8</v>
      </c>
      <c r="AF52" s="35">
        <f t="shared" si="21"/>
        <v>10</v>
      </c>
      <c r="AG52" s="9">
        <f t="shared" si="21"/>
        <v>2</v>
      </c>
      <c r="AH52" s="36">
        <f t="shared" si="21"/>
        <v>13</v>
      </c>
      <c r="AI52" s="35">
        <f t="shared" si="21"/>
        <v>6</v>
      </c>
      <c r="AJ52" s="9">
        <f t="shared" si="21"/>
        <v>9</v>
      </c>
      <c r="AK52" s="36">
        <f t="shared" si="21"/>
        <v>8</v>
      </c>
      <c r="AL52" s="3"/>
      <c r="AM52" s="8"/>
      <c r="AN52" s="4"/>
      <c r="AO52" s="4"/>
      <c r="AP52" s="4"/>
      <c r="AQ52" s="4"/>
      <c r="AR52" s="4"/>
      <c r="AS52" s="4"/>
    </row>
    <row r="53" spans="1:45" ht="16.5" customHeight="1">
      <c r="A53" s="42" t="s">
        <v>9</v>
      </c>
      <c r="B53" s="39">
        <f aca="true" t="shared" si="22" ref="B53:D54">SUM(B5,B9,B45,B13,B17,B21,B25,B29,B33,B37,B41,B49)</f>
        <v>3</v>
      </c>
      <c r="C53" s="5">
        <f t="shared" si="22"/>
        <v>1</v>
      </c>
      <c r="D53" s="34">
        <f t="shared" si="22"/>
        <v>0</v>
      </c>
      <c r="E53" s="39">
        <f aca="true" t="shared" si="23" ref="E53:AK53">SUM(E5,E9,E45,E13,E17,E21,E25,E29,E33,E37,E41,E49)</f>
        <v>3</v>
      </c>
      <c r="F53" s="5">
        <f t="shared" si="23"/>
        <v>1</v>
      </c>
      <c r="G53" s="34">
        <f t="shared" si="23"/>
        <v>3</v>
      </c>
      <c r="H53" s="39">
        <f t="shared" si="23"/>
        <v>3</v>
      </c>
      <c r="I53" s="5">
        <f t="shared" si="23"/>
        <v>2</v>
      </c>
      <c r="J53" s="34">
        <f t="shared" si="23"/>
        <v>2</v>
      </c>
      <c r="K53" s="39">
        <f t="shared" si="23"/>
        <v>1</v>
      </c>
      <c r="L53" s="5">
        <f t="shared" si="23"/>
        <v>2</v>
      </c>
      <c r="M53" s="34">
        <f t="shared" si="23"/>
        <v>6</v>
      </c>
      <c r="N53" s="39">
        <f t="shared" si="23"/>
        <v>2</v>
      </c>
      <c r="O53" s="5">
        <f t="shared" si="23"/>
        <v>2</v>
      </c>
      <c r="P53" s="34">
        <f t="shared" si="23"/>
        <v>0</v>
      </c>
      <c r="Q53" s="39">
        <f t="shared" si="23"/>
        <v>2</v>
      </c>
      <c r="R53" s="5">
        <f t="shared" si="23"/>
        <v>2</v>
      </c>
      <c r="S53" s="34">
        <f t="shared" si="23"/>
        <v>2</v>
      </c>
      <c r="T53" s="39">
        <f t="shared" si="23"/>
        <v>2</v>
      </c>
      <c r="U53" s="5">
        <f t="shared" si="23"/>
        <v>3</v>
      </c>
      <c r="V53" s="34">
        <f t="shared" si="23"/>
        <v>1</v>
      </c>
      <c r="W53" s="39">
        <f t="shared" si="23"/>
        <v>3</v>
      </c>
      <c r="X53" s="5">
        <f t="shared" si="23"/>
        <v>0</v>
      </c>
      <c r="Y53" s="34">
        <f t="shared" si="23"/>
        <v>1</v>
      </c>
      <c r="Z53" s="39">
        <f t="shared" si="23"/>
        <v>1</v>
      </c>
      <c r="AA53" s="5">
        <f t="shared" si="23"/>
        <v>4</v>
      </c>
      <c r="AB53" s="34">
        <f t="shared" si="23"/>
        <v>3</v>
      </c>
      <c r="AC53" s="39">
        <f t="shared" si="23"/>
        <v>1</v>
      </c>
      <c r="AD53" s="5">
        <f t="shared" si="23"/>
        <v>3</v>
      </c>
      <c r="AE53" s="34">
        <f t="shared" si="23"/>
        <v>2</v>
      </c>
      <c r="AF53" s="39">
        <f t="shared" si="23"/>
        <v>2</v>
      </c>
      <c r="AG53" s="5">
        <f t="shared" si="23"/>
        <v>1</v>
      </c>
      <c r="AH53" s="34">
        <f t="shared" si="23"/>
        <v>1</v>
      </c>
      <c r="AI53" s="39">
        <f t="shared" si="23"/>
        <v>2</v>
      </c>
      <c r="AJ53" s="5">
        <f t="shared" si="23"/>
        <v>1</v>
      </c>
      <c r="AK53" s="34">
        <f t="shared" si="23"/>
        <v>4</v>
      </c>
      <c r="AL53" s="3"/>
      <c r="AM53" s="8"/>
      <c r="AN53" s="4"/>
      <c r="AO53" s="4"/>
      <c r="AP53" s="4"/>
      <c r="AQ53" s="4"/>
      <c r="AR53" s="4"/>
      <c r="AS53" s="4"/>
    </row>
    <row r="54" spans="1:45" s="55" customFormat="1" ht="16.5" customHeight="1">
      <c r="A54" s="95" t="s">
        <v>10</v>
      </c>
      <c r="B54" s="58">
        <f t="shared" si="22"/>
        <v>12</v>
      </c>
      <c r="C54" s="57">
        <f t="shared" si="22"/>
        <v>3</v>
      </c>
      <c r="D54" s="59">
        <f t="shared" si="22"/>
        <v>12</v>
      </c>
      <c r="E54" s="58">
        <f aca="true" t="shared" si="24" ref="E54:AK54">SUM(E6,E10,E46,E14,E18,E22,E26,E30,E34,E38,E42,E50)</f>
        <v>13</v>
      </c>
      <c r="F54" s="57">
        <f t="shared" si="24"/>
        <v>8</v>
      </c>
      <c r="G54" s="59">
        <f t="shared" si="24"/>
        <v>12</v>
      </c>
      <c r="H54" s="58">
        <f t="shared" si="24"/>
        <v>10</v>
      </c>
      <c r="I54" s="57">
        <f t="shared" si="24"/>
        <v>10</v>
      </c>
      <c r="J54" s="59">
        <f t="shared" si="24"/>
        <v>13</v>
      </c>
      <c r="K54" s="58">
        <f t="shared" si="24"/>
        <v>14</v>
      </c>
      <c r="L54" s="57">
        <f t="shared" si="24"/>
        <v>6</v>
      </c>
      <c r="M54" s="59">
        <f t="shared" si="24"/>
        <v>15</v>
      </c>
      <c r="N54" s="58">
        <f t="shared" si="24"/>
        <v>15</v>
      </c>
      <c r="O54" s="57">
        <f t="shared" si="24"/>
        <v>9</v>
      </c>
      <c r="P54" s="59">
        <f t="shared" si="24"/>
        <v>6</v>
      </c>
      <c r="Q54" s="58">
        <f t="shared" si="24"/>
        <v>12</v>
      </c>
      <c r="R54" s="57">
        <f t="shared" si="24"/>
        <v>6</v>
      </c>
      <c r="S54" s="59">
        <f t="shared" si="24"/>
        <v>11</v>
      </c>
      <c r="T54" s="58">
        <f t="shared" si="24"/>
        <v>11</v>
      </c>
      <c r="U54" s="57">
        <f t="shared" si="24"/>
        <v>6</v>
      </c>
      <c r="V54" s="59">
        <f t="shared" si="24"/>
        <v>12</v>
      </c>
      <c r="W54" s="58">
        <f t="shared" si="24"/>
        <v>14</v>
      </c>
      <c r="X54" s="57">
        <f t="shared" si="24"/>
        <v>9</v>
      </c>
      <c r="Y54" s="59">
        <f t="shared" si="24"/>
        <v>7</v>
      </c>
      <c r="Z54" s="58">
        <f t="shared" si="24"/>
        <v>7</v>
      </c>
      <c r="AA54" s="57">
        <f t="shared" si="24"/>
        <v>7</v>
      </c>
      <c r="AB54" s="59">
        <f t="shared" si="24"/>
        <v>17</v>
      </c>
      <c r="AC54" s="58">
        <f t="shared" si="24"/>
        <v>15</v>
      </c>
      <c r="AD54" s="57">
        <f t="shared" si="24"/>
        <v>7</v>
      </c>
      <c r="AE54" s="59">
        <f t="shared" si="24"/>
        <v>10</v>
      </c>
      <c r="AF54" s="58">
        <f t="shared" si="24"/>
        <v>12</v>
      </c>
      <c r="AG54" s="57">
        <f t="shared" si="24"/>
        <v>3</v>
      </c>
      <c r="AH54" s="59">
        <f t="shared" si="24"/>
        <v>14</v>
      </c>
      <c r="AI54" s="58">
        <f t="shared" si="24"/>
        <v>8</v>
      </c>
      <c r="AJ54" s="57">
        <f t="shared" si="24"/>
        <v>10</v>
      </c>
      <c r="AK54" s="59">
        <f t="shared" si="24"/>
        <v>12</v>
      </c>
      <c r="AL54" s="60"/>
      <c r="AM54" s="61">
        <f>(AM51+AM47+AM43+AM39+AM31+AM27+AM19+AM15+AM11+AM7+AM35+AM23)/2</f>
        <v>184</v>
      </c>
      <c r="AN54" s="54"/>
      <c r="AO54" s="54"/>
      <c r="AP54" s="54"/>
      <c r="AQ54" s="54"/>
      <c r="AR54" s="54"/>
      <c r="AS54" s="54"/>
    </row>
    <row r="55" spans="1:45" ht="16.5" customHeight="1">
      <c r="A55" s="96"/>
      <c r="B55" s="40" t="s">
        <v>16</v>
      </c>
      <c r="C55" s="6" t="s">
        <v>15</v>
      </c>
      <c r="D55" s="41" t="s">
        <v>14</v>
      </c>
      <c r="E55" s="40" t="s">
        <v>16</v>
      </c>
      <c r="F55" s="6" t="s">
        <v>15</v>
      </c>
      <c r="G55" s="41" t="s">
        <v>14</v>
      </c>
      <c r="H55" s="40" t="s">
        <v>16</v>
      </c>
      <c r="I55" s="6" t="s">
        <v>15</v>
      </c>
      <c r="J55" s="41" t="s">
        <v>14</v>
      </c>
      <c r="K55" s="40" t="s">
        <v>16</v>
      </c>
      <c r="L55" s="6" t="s">
        <v>15</v>
      </c>
      <c r="M55" s="41" t="s">
        <v>14</v>
      </c>
      <c r="N55" s="40" t="s">
        <v>16</v>
      </c>
      <c r="O55" s="6" t="s">
        <v>15</v>
      </c>
      <c r="P55" s="41" t="s">
        <v>14</v>
      </c>
      <c r="Q55" s="40" t="s">
        <v>16</v>
      </c>
      <c r="R55" s="6" t="s">
        <v>15</v>
      </c>
      <c r="S55" s="41" t="s">
        <v>14</v>
      </c>
      <c r="T55" s="40" t="s">
        <v>16</v>
      </c>
      <c r="U55" s="6" t="s">
        <v>15</v>
      </c>
      <c r="V55" s="41" t="s">
        <v>14</v>
      </c>
      <c r="W55" s="40" t="s">
        <v>16</v>
      </c>
      <c r="X55" s="6" t="s">
        <v>15</v>
      </c>
      <c r="Y55" s="41" t="s">
        <v>14</v>
      </c>
      <c r="Z55" s="40" t="s">
        <v>16</v>
      </c>
      <c r="AA55" s="6" t="s">
        <v>15</v>
      </c>
      <c r="AB55" s="41" t="s">
        <v>14</v>
      </c>
      <c r="AC55" s="40" t="s">
        <v>16</v>
      </c>
      <c r="AD55" s="6" t="s">
        <v>15</v>
      </c>
      <c r="AE55" s="41" t="s">
        <v>14</v>
      </c>
      <c r="AF55" s="40" t="s">
        <v>16</v>
      </c>
      <c r="AG55" s="6" t="s">
        <v>15</v>
      </c>
      <c r="AH55" s="41" t="s">
        <v>14</v>
      </c>
      <c r="AI55" s="40" t="s">
        <v>16</v>
      </c>
      <c r="AJ55" s="6" t="s">
        <v>15</v>
      </c>
      <c r="AK55" s="41" t="s">
        <v>14</v>
      </c>
      <c r="AL55" s="3"/>
      <c r="AM55" s="8"/>
      <c r="AN55" s="4"/>
      <c r="AO55" s="4"/>
      <c r="AP55" s="4"/>
      <c r="AQ55" s="4"/>
      <c r="AR55" s="4"/>
      <c r="AS55" s="4"/>
    </row>
    <row r="56" spans="1:45" ht="91.5" customHeight="1">
      <c r="A56" s="1" t="s">
        <v>0</v>
      </c>
      <c r="B56" s="82" t="s">
        <v>4</v>
      </c>
      <c r="C56" s="83"/>
      <c r="D56" s="84"/>
      <c r="E56" s="82" t="s">
        <v>2</v>
      </c>
      <c r="F56" s="83"/>
      <c r="G56" s="84"/>
      <c r="H56" s="82" t="s">
        <v>24</v>
      </c>
      <c r="I56" s="83"/>
      <c r="J56" s="114"/>
      <c r="K56" s="103" t="s">
        <v>25</v>
      </c>
      <c r="L56" s="104"/>
      <c r="M56" s="105"/>
      <c r="N56" s="103" t="s">
        <v>7</v>
      </c>
      <c r="O56" s="104"/>
      <c r="P56" s="105"/>
      <c r="Q56" s="82" t="s">
        <v>26</v>
      </c>
      <c r="R56" s="83"/>
      <c r="S56" s="84"/>
      <c r="T56" s="82" t="s">
        <v>1</v>
      </c>
      <c r="U56" s="83"/>
      <c r="V56" s="84"/>
      <c r="W56" s="82" t="s">
        <v>28</v>
      </c>
      <c r="X56" s="83"/>
      <c r="Y56" s="84"/>
      <c r="Z56" s="82" t="s">
        <v>3</v>
      </c>
      <c r="AA56" s="83"/>
      <c r="AB56" s="84"/>
      <c r="AC56" s="82" t="s">
        <v>13</v>
      </c>
      <c r="AD56" s="83"/>
      <c r="AE56" s="84"/>
      <c r="AF56" s="82" t="s">
        <v>27</v>
      </c>
      <c r="AG56" s="83"/>
      <c r="AH56" s="84"/>
      <c r="AI56" s="82" t="s">
        <v>12</v>
      </c>
      <c r="AJ56" s="83"/>
      <c r="AK56" s="84"/>
      <c r="AL56" s="5"/>
      <c r="AM56" s="2" t="s">
        <v>11</v>
      </c>
      <c r="AN56" s="4"/>
      <c r="AO56" s="4"/>
      <c r="AP56" s="4"/>
      <c r="AQ56" s="4"/>
      <c r="AR56" s="4"/>
      <c r="AS56" s="4"/>
    </row>
  </sheetData>
  <mergeCells count="169">
    <mergeCell ref="W7:Y7"/>
    <mergeCell ref="W11:Y11"/>
    <mergeCell ref="W15:Y15"/>
    <mergeCell ref="N39:P39"/>
    <mergeCell ref="T23:V23"/>
    <mergeCell ref="Q19:S19"/>
    <mergeCell ref="Q31:S31"/>
    <mergeCell ref="W23:Y23"/>
    <mergeCell ref="N19:P19"/>
    <mergeCell ref="N47:P47"/>
    <mergeCell ref="N51:P51"/>
    <mergeCell ref="AF35:AH35"/>
    <mergeCell ref="AF43:AH43"/>
    <mergeCell ref="AC51:AE51"/>
    <mergeCell ref="Q51:S51"/>
    <mergeCell ref="Q43:S43"/>
    <mergeCell ref="T43:V43"/>
    <mergeCell ref="Z43:AB43"/>
    <mergeCell ref="W43:Y43"/>
    <mergeCell ref="AI35:AK35"/>
    <mergeCell ref="N1:P1"/>
    <mergeCell ref="N7:P7"/>
    <mergeCell ref="N11:P11"/>
    <mergeCell ref="N15:P15"/>
    <mergeCell ref="N27:P27"/>
    <mergeCell ref="N31:P31"/>
    <mergeCell ref="N35:P35"/>
    <mergeCell ref="W1:Y1"/>
    <mergeCell ref="AF23:AH23"/>
    <mergeCell ref="B27:D27"/>
    <mergeCell ref="B39:D39"/>
    <mergeCell ref="A24:A27"/>
    <mergeCell ref="AI23:AK23"/>
    <mergeCell ref="A32:A35"/>
    <mergeCell ref="B35:D35"/>
    <mergeCell ref="E35:G35"/>
    <mergeCell ref="H35:J35"/>
    <mergeCell ref="K35:M35"/>
    <mergeCell ref="Q35:S35"/>
    <mergeCell ref="E23:G23"/>
    <mergeCell ref="K43:M43"/>
    <mergeCell ref="E39:G39"/>
    <mergeCell ref="K27:M27"/>
    <mergeCell ref="K31:M31"/>
    <mergeCell ref="K23:M23"/>
    <mergeCell ref="N43:P43"/>
    <mergeCell ref="AF27:AH27"/>
    <mergeCell ref="AI56:AK56"/>
    <mergeCell ref="K56:M56"/>
    <mergeCell ref="Q56:S56"/>
    <mergeCell ref="T56:V56"/>
    <mergeCell ref="N56:P56"/>
    <mergeCell ref="W56:Y56"/>
    <mergeCell ref="T51:V51"/>
    <mergeCell ref="W47:Y47"/>
    <mergeCell ref="W51:Y51"/>
    <mergeCell ref="B56:D56"/>
    <mergeCell ref="E56:G56"/>
    <mergeCell ref="AF56:AH56"/>
    <mergeCell ref="H56:J56"/>
    <mergeCell ref="AC56:AE56"/>
    <mergeCell ref="Z56:AB56"/>
    <mergeCell ref="E51:G51"/>
    <mergeCell ref="B51:D51"/>
    <mergeCell ref="AF11:AH11"/>
    <mergeCell ref="H11:J11"/>
    <mergeCell ref="K11:M11"/>
    <mergeCell ref="Q11:S11"/>
    <mergeCell ref="T11:V11"/>
    <mergeCell ref="AI1:AK1"/>
    <mergeCell ref="AI7:AK7"/>
    <mergeCell ref="AI47:AK47"/>
    <mergeCell ref="AI15:AK15"/>
    <mergeCell ref="AI19:AK19"/>
    <mergeCell ref="AI27:AK27"/>
    <mergeCell ref="AI31:AK31"/>
    <mergeCell ref="AI43:AK43"/>
    <mergeCell ref="AI11:AK11"/>
    <mergeCell ref="AI39:AK39"/>
    <mergeCell ref="Z1:AB1"/>
    <mergeCell ref="Z7:AB7"/>
    <mergeCell ref="AC11:AE11"/>
    <mergeCell ref="Z51:AB51"/>
    <mergeCell ref="Z15:AB15"/>
    <mergeCell ref="Z11:AB11"/>
    <mergeCell ref="AC1:AE1"/>
    <mergeCell ref="AC7:AE7"/>
    <mergeCell ref="AC47:AE47"/>
    <mergeCell ref="AC15:AE15"/>
    <mergeCell ref="Z19:AB19"/>
    <mergeCell ref="Z27:AB27"/>
    <mergeCell ref="Z31:AB31"/>
    <mergeCell ref="T39:V39"/>
    <mergeCell ref="W19:Y19"/>
    <mergeCell ref="W27:Y27"/>
    <mergeCell ref="W31:Y31"/>
    <mergeCell ref="Z35:AB35"/>
    <mergeCell ref="W39:Y39"/>
    <mergeCell ref="Z23:AB23"/>
    <mergeCell ref="AC19:AE19"/>
    <mergeCell ref="AC27:AE27"/>
    <mergeCell ref="AC31:AE31"/>
    <mergeCell ref="AC39:AE39"/>
    <mergeCell ref="AC23:AE23"/>
    <mergeCell ref="AC35:AE35"/>
    <mergeCell ref="T1:V1"/>
    <mergeCell ref="T7:V7"/>
    <mergeCell ref="T47:V47"/>
    <mergeCell ref="T15:V15"/>
    <mergeCell ref="T19:V19"/>
    <mergeCell ref="T27:V27"/>
    <mergeCell ref="T35:V35"/>
    <mergeCell ref="Q1:S1"/>
    <mergeCell ref="Q7:S7"/>
    <mergeCell ref="Q47:S47"/>
    <mergeCell ref="Q15:S15"/>
    <mergeCell ref="Q39:S39"/>
    <mergeCell ref="Q23:S23"/>
    <mergeCell ref="B1:D1"/>
    <mergeCell ref="H27:J27"/>
    <mergeCell ref="H51:J51"/>
    <mergeCell ref="AF39:AH39"/>
    <mergeCell ref="AF51:AH51"/>
    <mergeCell ref="H39:J39"/>
    <mergeCell ref="K39:M39"/>
    <mergeCell ref="K51:M51"/>
    <mergeCell ref="K1:M1"/>
    <mergeCell ref="K7:M7"/>
    <mergeCell ref="H1:J1"/>
    <mergeCell ref="H7:J7"/>
    <mergeCell ref="H47:J47"/>
    <mergeCell ref="H19:J19"/>
    <mergeCell ref="H43:J43"/>
    <mergeCell ref="H23:J23"/>
    <mergeCell ref="E47:G47"/>
    <mergeCell ref="E43:G43"/>
    <mergeCell ref="B43:D43"/>
    <mergeCell ref="AF15:AH15"/>
    <mergeCell ref="AF19:AH19"/>
    <mergeCell ref="H31:J31"/>
    <mergeCell ref="B47:D47"/>
    <mergeCell ref="B31:D31"/>
    <mergeCell ref="K47:M47"/>
    <mergeCell ref="K15:M15"/>
    <mergeCell ref="Z47:AB47"/>
    <mergeCell ref="AF31:AH31"/>
    <mergeCell ref="E1:G1"/>
    <mergeCell ref="E27:G27"/>
    <mergeCell ref="E31:G31"/>
    <mergeCell ref="E7:G7"/>
    <mergeCell ref="E15:G15"/>
    <mergeCell ref="E19:G19"/>
    <mergeCell ref="AF1:AH1"/>
    <mergeCell ref="AF7:AH7"/>
    <mergeCell ref="A54:A55"/>
    <mergeCell ref="A40:A43"/>
    <mergeCell ref="A36:A39"/>
    <mergeCell ref="A48:A51"/>
    <mergeCell ref="A44:A47"/>
    <mergeCell ref="A4:A7"/>
    <mergeCell ref="A16:A19"/>
    <mergeCell ref="B11:D11"/>
    <mergeCell ref="A28:A31"/>
    <mergeCell ref="A8:A11"/>
    <mergeCell ref="A12:A15"/>
    <mergeCell ref="B15:D15"/>
    <mergeCell ref="B19:D19"/>
    <mergeCell ref="A20:A23"/>
    <mergeCell ref="B23:D2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M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82" t="s">
        <v>23</v>
      </c>
      <c r="C1" s="83"/>
      <c r="D1" s="84"/>
      <c r="E1" s="82" t="s">
        <v>2</v>
      </c>
      <c r="F1" s="83"/>
      <c r="G1" s="84"/>
      <c r="H1" s="82" t="s">
        <v>24</v>
      </c>
      <c r="I1" s="83"/>
      <c r="J1" s="84"/>
      <c r="K1" s="100" t="s">
        <v>25</v>
      </c>
      <c r="L1" s="101"/>
      <c r="M1" s="102"/>
      <c r="N1" s="82" t="s">
        <v>26</v>
      </c>
      <c r="O1" s="83"/>
      <c r="P1" s="84"/>
      <c r="Q1" s="82" t="s">
        <v>1</v>
      </c>
      <c r="R1" s="83"/>
      <c r="S1" s="84"/>
      <c r="T1" s="82" t="s">
        <v>3</v>
      </c>
      <c r="U1" s="83"/>
      <c r="V1" s="84"/>
      <c r="W1" s="82" t="s">
        <v>13</v>
      </c>
      <c r="X1" s="83"/>
      <c r="Y1" s="84"/>
      <c r="Z1" s="82" t="s">
        <v>27</v>
      </c>
      <c r="AA1" s="83"/>
      <c r="AB1" s="84"/>
      <c r="AC1" s="82" t="s">
        <v>12</v>
      </c>
      <c r="AD1" s="83"/>
      <c r="AE1" s="8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97" t="s">
        <v>23</v>
      </c>
      <c r="B4" s="23"/>
      <c r="C4" s="24"/>
      <c r="D4" s="25"/>
      <c r="E4" s="17"/>
      <c r="F4" s="18">
        <v>1</v>
      </c>
      <c r="G4" s="19">
        <v>2</v>
      </c>
      <c r="H4" s="17">
        <v>1</v>
      </c>
      <c r="I4" s="18">
        <v>2</v>
      </c>
      <c r="J4" s="19"/>
      <c r="K4" s="17">
        <v>2</v>
      </c>
      <c r="L4" s="18"/>
      <c r="M4" s="19">
        <v>1</v>
      </c>
      <c r="N4" s="17"/>
      <c r="O4" s="18">
        <v>1</v>
      </c>
      <c r="P4" s="19">
        <v>2</v>
      </c>
      <c r="Q4" s="17">
        <v>1</v>
      </c>
      <c r="R4" s="18"/>
      <c r="S4" s="19">
        <v>2</v>
      </c>
      <c r="T4" s="17">
        <v>1</v>
      </c>
      <c r="U4" s="18">
        <v>1</v>
      </c>
      <c r="V4" s="19">
        <v>1</v>
      </c>
      <c r="W4" s="17"/>
      <c r="X4" s="18"/>
      <c r="Y4" s="19">
        <v>3</v>
      </c>
      <c r="Z4" s="17"/>
      <c r="AA4" s="18"/>
      <c r="AB4" s="19">
        <v>3</v>
      </c>
      <c r="AC4" s="17">
        <v>1</v>
      </c>
      <c r="AD4" s="18"/>
      <c r="AE4" s="19">
        <v>2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98"/>
      <c r="B5" s="26"/>
      <c r="C5" s="27"/>
      <c r="D5" s="28"/>
      <c r="E5" s="20"/>
      <c r="F5" s="21"/>
      <c r="G5" s="22">
        <v>1</v>
      </c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>
        <v>1</v>
      </c>
      <c r="V5" s="22"/>
      <c r="W5" s="20"/>
      <c r="X5" s="21">
        <v>1</v>
      </c>
      <c r="Y5" s="22"/>
      <c r="Z5" s="20"/>
      <c r="AA5" s="21">
        <v>1</v>
      </c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98"/>
      <c r="B6" s="46"/>
      <c r="C6" s="47"/>
      <c r="D6" s="48"/>
      <c r="E6" s="49">
        <f aca="true" t="shared" si="0" ref="E6:AE6">SUM(E4:E5)</f>
        <v>0</v>
      </c>
      <c r="F6" s="50">
        <f t="shared" si="0"/>
        <v>1</v>
      </c>
      <c r="G6" s="51">
        <f t="shared" si="0"/>
        <v>3</v>
      </c>
      <c r="H6" s="49">
        <f t="shared" si="0"/>
        <v>1</v>
      </c>
      <c r="I6" s="50">
        <f t="shared" si="0"/>
        <v>2</v>
      </c>
      <c r="J6" s="51">
        <f t="shared" si="0"/>
        <v>0</v>
      </c>
      <c r="K6" s="49">
        <f t="shared" si="0"/>
        <v>2</v>
      </c>
      <c r="L6" s="50">
        <f t="shared" si="0"/>
        <v>0</v>
      </c>
      <c r="M6" s="51">
        <f t="shared" si="0"/>
        <v>1</v>
      </c>
      <c r="N6" s="49">
        <f t="shared" si="0"/>
        <v>0</v>
      </c>
      <c r="O6" s="50">
        <f t="shared" si="0"/>
        <v>1</v>
      </c>
      <c r="P6" s="51">
        <f t="shared" si="0"/>
        <v>2</v>
      </c>
      <c r="Q6" s="49">
        <f t="shared" si="0"/>
        <v>1</v>
      </c>
      <c r="R6" s="50">
        <f t="shared" si="0"/>
        <v>0</v>
      </c>
      <c r="S6" s="51">
        <f t="shared" si="0"/>
        <v>2</v>
      </c>
      <c r="T6" s="49">
        <f t="shared" si="0"/>
        <v>1</v>
      </c>
      <c r="U6" s="50">
        <f t="shared" si="0"/>
        <v>2</v>
      </c>
      <c r="V6" s="51">
        <f t="shared" si="0"/>
        <v>1</v>
      </c>
      <c r="W6" s="49">
        <f t="shared" si="0"/>
        <v>0</v>
      </c>
      <c r="X6" s="50">
        <f t="shared" si="0"/>
        <v>1</v>
      </c>
      <c r="Y6" s="51">
        <f t="shared" si="0"/>
        <v>3</v>
      </c>
      <c r="Z6" s="49">
        <f t="shared" si="0"/>
        <v>0</v>
      </c>
      <c r="AA6" s="50">
        <f t="shared" si="0"/>
        <v>1</v>
      </c>
      <c r="AB6" s="51">
        <f t="shared" si="0"/>
        <v>3</v>
      </c>
      <c r="AC6" s="49">
        <f t="shared" si="0"/>
        <v>1</v>
      </c>
      <c r="AD6" s="50">
        <f t="shared" si="0"/>
        <v>0</v>
      </c>
      <c r="AE6" s="51">
        <f t="shared" si="0"/>
        <v>2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99"/>
      <c r="B7" s="30"/>
      <c r="C7" s="31"/>
      <c r="D7" s="32"/>
      <c r="E7" s="79">
        <f>SUM(E6:G6)</f>
        <v>4</v>
      </c>
      <c r="F7" s="80"/>
      <c r="G7" s="81"/>
      <c r="H7" s="79">
        <f>SUM(H6:J6)</f>
        <v>3</v>
      </c>
      <c r="I7" s="80"/>
      <c r="J7" s="81"/>
      <c r="K7" s="79">
        <f>SUM(K6:M6)</f>
        <v>3</v>
      </c>
      <c r="L7" s="80"/>
      <c r="M7" s="81"/>
      <c r="N7" s="79">
        <f>SUM(N6:P6)</f>
        <v>3</v>
      </c>
      <c r="O7" s="80"/>
      <c r="P7" s="81"/>
      <c r="Q7" s="79">
        <f>SUM(Q6:S6)</f>
        <v>3</v>
      </c>
      <c r="R7" s="80"/>
      <c r="S7" s="81"/>
      <c r="T7" s="79">
        <f>SUM(T6:V6)</f>
        <v>4</v>
      </c>
      <c r="U7" s="80"/>
      <c r="V7" s="81"/>
      <c r="W7" s="79">
        <f>SUM(W6:Y6)</f>
        <v>4</v>
      </c>
      <c r="X7" s="80"/>
      <c r="Y7" s="81"/>
      <c r="Z7" s="79">
        <f>SUM(Z6:AB6)</f>
        <v>4</v>
      </c>
      <c r="AA7" s="80"/>
      <c r="AB7" s="81"/>
      <c r="AC7" s="79">
        <f>SUM(AC6:AE6)</f>
        <v>3</v>
      </c>
      <c r="AD7" s="80"/>
      <c r="AE7" s="81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85" t="s">
        <v>2</v>
      </c>
      <c r="B8" s="17">
        <v>2</v>
      </c>
      <c r="C8" s="18">
        <v>1</v>
      </c>
      <c r="D8" s="19"/>
      <c r="E8" s="23"/>
      <c r="F8" s="24"/>
      <c r="G8" s="25"/>
      <c r="H8" s="17"/>
      <c r="I8" s="18">
        <v>2</v>
      </c>
      <c r="J8" s="19">
        <v>1</v>
      </c>
      <c r="K8" s="17">
        <v>1</v>
      </c>
      <c r="L8" s="18"/>
      <c r="M8" s="19">
        <v>2</v>
      </c>
      <c r="N8" s="17">
        <v>1</v>
      </c>
      <c r="O8" s="18">
        <v>2</v>
      </c>
      <c r="P8" s="19"/>
      <c r="Q8" s="17">
        <v>1</v>
      </c>
      <c r="R8" s="18">
        <v>2</v>
      </c>
      <c r="S8" s="19"/>
      <c r="T8" s="17">
        <v>1</v>
      </c>
      <c r="U8" s="18">
        <v>1</v>
      </c>
      <c r="V8" s="19">
        <v>1</v>
      </c>
      <c r="W8" s="17">
        <v>2</v>
      </c>
      <c r="X8" s="18"/>
      <c r="Y8" s="19">
        <v>1</v>
      </c>
      <c r="Z8" s="17">
        <v>1</v>
      </c>
      <c r="AA8" s="18">
        <v>1</v>
      </c>
      <c r="AB8" s="19">
        <v>1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86"/>
      <c r="B9" s="20">
        <v>1</v>
      </c>
      <c r="C9" s="21"/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>
        <v>1</v>
      </c>
      <c r="U9" s="21"/>
      <c r="V9" s="22">
        <v>2</v>
      </c>
      <c r="W9" s="20">
        <v>1</v>
      </c>
      <c r="X9" s="21"/>
      <c r="Y9" s="22"/>
      <c r="Z9" s="20"/>
      <c r="AA9" s="21">
        <v>1</v>
      </c>
      <c r="AB9" s="22"/>
      <c r="AC9" s="20"/>
      <c r="AD9" s="21">
        <v>1</v>
      </c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86"/>
      <c r="B10" s="49">
        <f>SUM(B8:B9)</f>
        <v>3</v>
      </c>
      <c r="C10" s="50">
        <f>SUM(C8:C9)</f>
        <v>1</v>
      </c>
      <c r="D10" s="51">
        <f>SUM(D8:D9)</f>
        <v>0</v>
      </c>
      <c r="E10" s="46"/>
      <c r="F10" s="47"/>
      <c r="G10" s="48"/>
      <c r="H10" s="49">
        <f aca="true" t="shared" si="1" ref="H10:AE10">SUM(H8:H9)</f>
        <v>0</v>
      </c>
      <c r="I10" s="50">
        <f t="shared" si="1"/>
        <v>2</v>
      </c>
      <c r="J10" s="51">
        <f t="shared" si="1"/>
        <v>1</v>
      </c>
      <c r="K10" s="49">
        <f t="shared" si="1"/>
        <v>1</v>
      </c>
      <c r="L10" s="50">
        <f t="shared" si="1"/>
        <v>0</v>
      </c>
      <c r="M10" s="51">
        <f t="shared" si="1"/>
        <v>2</v>
      </c>
      <c r="N10" s="49">
        <f t="shared" si="1"/>
        <v>1</v>
      </c>
      <c r="O10" s="50">
        <f t="shared" si="1"/>
        <v>2</v>
      </c>
      <c r="P10" s="51">
        <f t="shared" si="1"/>
        <v>0</v>
      </c>
      <c r="Q10" s="49">
        <f t="shared" si="1"/>
        <v>1</v>
      </c>
      <c r="R10" s="50">
        <f t="shared" si="1"/>
        <v>2</v>
      </c>
      <c r="S10" s="51">
        <f t="shared" si="1"/>
        <v>0</v>
      </c>
      <c r="T10" s="49">
        <f t="shared" si="1"/>
        <v>2</v>
      </c>
      <c r="U10" s="50">
        <f t="shared" si="1"/>
        <v>1</v>
      </c>
      <c r="V10" s="51">
        <f t="shared" si="1"/>
        <v>3</v>
      </c>
      <c r="W10" s="49">
        <f t="shared" si="1"/>
        <v>3</v>
      </c>
      <c r="X10" s="50">
        <f t="shared" si="1"/>
        <v>0</v>
      </c>
      <c r="Y10" s="51">
        <f t="shared" si="1"/>
        <v>1</v>
      </c>
      <c r="Z10" s="49">
        <f t="shared" si="1"/>
        <v>1</v>
      </c>
      <c r="AA10" s="50">
        <f t="shared" si="1"/>
        <v>2</v>
      </c>
      <c r="AB10" s="51">
        <f t="shared" si="1"/>
        <v>1</v>
      </c>
      <c r="AC10" s="49">
        <f t="shared" si="1"/>
        <v>2</v>
      </c>
      <c r="AD10" s="50">
        <f t="shared" si="1"/>
        <v>2</v>
      </c>
      <c r="AE10" s="51">
        <f t="shared" si="1"/>
        <v>0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87"/>
      <c r="B11" s="79">
        <f>SUM(B10:D10)</f>
        <v>4</v>
      </c>
      <c r="C11" s="80"/>
      <c r="D11" s="81"/>
      <c r="E11" s="30"/>
      <c r="F11" s="31"/>
      <c r="G11" s="32"/>
      <c r="H11" s="79">
        <f>SUM(H10:J10)</f>
        <v>3</v>
      </c>
      <c r="I11" s="80"/>
      <c r="J11" s="81"/>
      <c r="K11" s="79">
        <f>SUM(K10:M10)</f>
        <v>3</v>
      </c>
      <c r="L11" s="80"/>
      <c r="M11" s="81"/>
      <c r="N11" s="79">
        <f>SUM(N10:P10)</f>
        <v>3</v>
      </c>
      <c r="O11" s="80"/>
      <c r="P11" s="81"/>
      <c r="Q11" s="79">
        <f>SUM(Q10:S10)</f>
        <v>3</v>
      </c>
      <c r="R11" s="80"/>
      <c r="S11" s="81"/>
      <c r="T11" s="79">
        <f>SUM(T10:V10)</f>
        <v>6</v>
      </c>
      <c r="U11" s="80"/>
      <c r="V11" s="81"/>
      <c r="W11" s="79">
        <f>SUM(W10:Y10)</f>
        <v>4</v>
      </c>
      <c r="X11" s="80"/>
      <c r="Y11" s="81"/>
      <c r="Z11" s="79">
        <f>SUM(Z10:AB10)</f>
        <v>4</v>
      </c>
      <c r="AA11" s="80"/>
      <c r="AB11" s="81"/>
      <c r="AC11" s="79">
        <f>SUM(AC10:AE10)</f>
        <v>4</v>
      </c>
      <c r="AD11" s="80"/>
      <c r="AE11" s="81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85" t="s">
        <v>24</v>
      </c>
      <c r="B12" s="17"/>
      <c r="C12" s="18">
        <v>2</v>
      </c>
      <c r="D12" s="19">
        <v>1</v>
      </c>
      <c r="E12" s="17">
        <v>1</v>
      </c>
      <c r="F12" s="18">
        <v>2</v>
      </c>
      <c r="G12" s="19"/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/>
      <c r="P12" s="19">
        <v>2</v>
      </c>
      <c r="Q12" s="17">
        <v>1</v>
      </c>
      <c r="R12" s="18"/>
      <c r="S12" s="19">
        <v>2</v>
      </c>
      <c r="T12" s="17">
        <v>1</v>
      </c>
      <c r="U12" s="18">
        <v>2</v>
      </c>
      <c r="V12" s="19"/>
      <c r="W12" s="17"/>
      <c r="X12" s="18">
        <v>2</v>
      </c>
      <c r="Y12" s="19">
        <v>1</v>
      </c>
      <c r="Z12" s="17"/>
      <c r="AA12" s="18">
        <v>1</v>
      </c>
      <c r="AB12" s="19">
        <v>2</v>
      </c>
      <c r="AC12" s="17">
        <v>2</v>
      </c>
      <c r="AD12" s="18"/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86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>
        <v>1</v>
      </c>
      <c r="O13" s="21"/>
      <c r="P13" s="22"/>
      <c r="Q13" s="20"/>
      <c r="R13" s="21"/>
      <c r="S13" s="22">
        <v>1</v>
      </c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>
        <v>1</v>
      </c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86"/>
      <c r="B14" s="49">
        <f aca="true" t="shared" si="2" ref="B14:G14">SUM(B12:B13)</f>
        <v>0</v>
      </c>
      <c r="C14" s="50">
        <f t="shared" si="2"/>
        <v>2</v>
      </c>
      <c r="D14" s="51">
        <f t="shared" si="2"/>
        <v>1</v>
      </c>
      <c r="E14" s="49">
        <f t="shared" si="2"/>
        <v>1</v>
      </c>
      <c r="F14" s="50">
        <f t="shared" si="2"/>
        <v>2</v>
      </c>
      <c r="G14" s="51">
        <f t="shared" si="2"/>
        <v>0</v>
      </c>
      <c r="H14" s="46"/>
      <c r="I14" s="47"/>
      <c r="J14" s="48"/>
      <c r="K14" s="49">
        <f aca="true" t="shared" si="3" ref="K14:AE14">SUM(K12:K13)</f>
        <v>2</v>
      </c>
      <c r="L14" s="50">
        <f t="shared" si="3"/>
        <v>0</v>
      </c>
      <c r="M14" s="51">
        <f t="shared" si="3"/>
        <v>2</v>
      </c>
      <c r="N14" s="49">
        <f t="shared" si="3"/>
        <v>2</v>
      </c>
      <c r="O14" s="50">
        <f t="shared" si="3"/>
        <v>0</v>
      </c>
      <c r="P14" s="51">
        <f t="shared" si="3"/>
        <v>2</v>
      </c>
      <c r="Q14" s="49">
        <f t="shared" si="3"/>
        <v>1</v>
      </c>
      <c r="R14" s="50">
        <f t="shared" si="3"/>
        <v>0</v>
      </c>
      <c r="S14" s="51">
        <f t="shared" si="3"/>
        <v>3</v>
      </c>
      <c r="T14" s="49">
        <f t="shared" si="3"/>
        <v>1</v>
      </c>
      <c r="U14" s="50">
        <f t="shared" si="3"/>
        <v>2</v>
      </c>
      <c r="V14" s="51">
        <f t="shared" si="3"/>
        <v>0</v>
      </c>
      <c r="W14" s="49">
        <f t="shared" si="3"/>
        <v>0</v>
      </c>
      <c r="X14" s="50">
        <f t="shared" si="3"/>
        <v>2</v>
      </c>
      <c r="Y14" s="51">
        <f t="shared" si="3"/>
        <v>1</v>
      </c>
      <c r="Z14" s="49">
        <f t="shared" si="3"/>
        <v>0</v>
      </c>
      <c r="AA14" s="50">
        <f t="shared" si="3"/>
        <v>1</v>
      </c>
      <c r="AB14" s="51">
        <f t="shared" si="3"/>
        <v>2</v>
      </c>
      <c r="AC14" s="49">
        <f t="shared" si="3"/>
        <v>2</v>
      </c>
      <c r="AD14" s="50">
        <f t="shared" si="3"/>
        <v>1</v>
      </c>
      <c r="AE14" s="51">
        <f t="shared" si="3"/>
        <v>1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87"/>
      <c r="B15" s="79">
        <f>SUM(B14:D14)</f>
        <v>3</v>
      </c>
      <c r="C15" s="80"/>
      <c r="D15" s="81"/>
      <c r="E15" s="79">
        <f>SUM(E14:G14)</f>
        <v>3</v>
      </c>
      <c r="F15" s="80"/>
      <c r="G15" s="81"/>
      <c r="H15" s="30"/>
      <c r="I15" s="31"/>
      <c r="J15" s="32"/>
      <c r="K15" s="79">
        <f>SUM(K14:M14)</f>
        <v>4</v>
      </c>
      <c r="L15" s="80"/>
      <c r="M15" s="81"/>
      <c r="N15" s="79">
        <f>SUM(N14:P14)</f>
        <v>4</v>
      </c>
      <c r="O15" s="80"/>
      <c r="P15" s="81"/>
      <c r="Q15" s="79">
        <f>SUM(Q14:S14)</f>
        <v>4</v>
      </c>
      <c r="R15" s="80"/>
      <c r="S15" s="81"/>
      <c r="T15" s="79">
        <f>SUM(T14:V14)</f>
        <v>3</v>
      </c>
      <c r="U15" s="80"/>
      <c r="V15" s="81"/>
      <c r="W15" s="79">
        <f>SUM(W14:Y14)</f>
        <v>3</v>
      </c>
      <c r="X15" s="80"/>
      <c r="Y15" s="81"/>
      <c r="Z15" s="79">
        <f>SUM(Z14:AB14)</f>
        <v>3</v>
      </c>
      <c r="AA15" s="80"/>
      <c r="AB15" s="81"/>
      <c r="AC15" s="79">
        <f>SUM(AC14:AE14)</f>
        <v>4</v>
      </c>
      <c r="AD15" s="80"/>
      <c r="AE15" s="81"/>
      <c r="AF15" s="6" t="s">
        <v>17</v>
      </c>
      <c r="AG15" s="12">
        <f>SUM(B15:AE15)</f>
        <v>31</v>
      </c>
      <c r="AH15" s="4"/>
      <c r="AI15" s="4"/>
      <c r="AJ15" s="4"/>
      <c r="AK15" s="4"/>
      <c r="AL15" s="4"/>
      <c r="AM15" s="4"/>
    </row>
    <row r="16" spans="1:39" ht="16.5" customHeight="1">
      <c r="A16" s="85" t="s">
        <v>25</v>
      </c>
      <c r="B16" s="17">
        <v>1</v>
      </c>
      <c r="C16" s="18"/>
      <c r="D16" s="19">
        <v>2</v>
      </c>
      <c r="E16" s="17">
        <v>2</v>
      </c>
      <c r="F16" s="18"/>
      <c r="G16" s="19">
        <v>1</v>
      </c>
      <c r="H16" s="17">
        <v>1</v>
      </c>
      <c r="I16" s="18"/>
      <c r="J16" s="19">
        <v>2</v>
      </c>
      <c r="K16" s="23"/>
      <c r="L16" s="24"/>
      <c r="M16" s="25"/>
      <c r="N16" s="17"/>
      <c r="O16" s="18"/>
      <c r="P16" s="19">
        <v>3</v>
      </c>
      <c r="Q16" s="17"/>
      <c r="R16" s="18">
        <v>1</v>
      </c>
      <c r="S16" s="19">
        <v>2</v>
      </c>
      <c r="T16" s="17">
        <v>2</v>
      </c>
      <c r="U16" s="18">
        <v>1</v>
      </c>
      <c r="V16" s="19"/>
      <c r="W16" s="17"/>
      <c r="X16" s="18">
        <v>1</v>
      </c>
      <c r="Y16" s="19">
        <v>2</v>
      </c>
      <c r="Z16" s="17">
        <v>1</v>
      </c>
      <c r="AA16" s="18">
        <v>1</v>
      </c>
      <c r="AB16" s="19">
        <v>1</v>
      </c>
      <c r="AC16" s="17">
        <v>3</v>
      </c>
      <c r="AD16" s="18"/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86"/>
      <c r="B17" s="20"/>
      <c r="C17" s="21"/>
      <c r="D17" s="22"/>
      <c r="E17" s="20"/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>
        <v>1</v>
      </c>
      <c r="P17" s="22"/>
      <c r="Q17" s="20">
        <v>1</v>
      </c>
      <c r="R17" s="21"/>
      <c r="S17" s="22"/>
      <c r="T17" s="20"/>
      <c r="U17" s="21">
        <v>1</v>
      </c>
      <c r="V17" s="22">
        <v>1</v>
      </c>
      <c r="W17" s="20"/>
      <c r="X17" s="21"/>
      <c r="Y17" s="22"/>
      <c r="Z17" s="20"/>
      <c r="AA17" s="21"/>
      <c r="AB17" s="22"/>
      <c r="AC17" s="20"/>
      <c r="AD17" s="21"/>
      <c r="AE17" s="22">
        <v>1</v>
      </c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86"/>
      <c r="B18" s="49">
        <f aca="true" t="shared" si="4" ref="B18:J18">SUM(B16:B17)</f>
        <v>1</v>
      </c>
      <c r="C18" s="50">
        <f t="shared" si="4"/>
        <v>0</v>
      </c>
      <c r="D18" s="51">
        <f t="shared" si="4"/>
        <v>2</v>
      </c>
      <c r="E18" s="49">
        <f t="shared" si="4"/>
        <v>2</v>
      </c>
      <c r="F18" s="50">
        <f t="shared" si="4"/>
        <v>0</v>
      </c>
      <c r="G18" s="51">
        <f t="shared" si="4"/>
        <v>1</v>
      </c>
      <c r="H18" s="49">
        <f t="shared" si="4"/>
        <v>2</v>
      </c>
      <c r="I18" s="50">
        <f t="shared" si="4"/>
        <v>0</v>
      </c>
      <c r="J18" s="51">
        <f t="shared" si="4"/>
        <v>2</v>
      </c>
      <c r="K18" s="46"/>
      <c r="L18" s="47"/>
      <c r="M18" s="48"/>
      <c r="N18" s="49">
        <f aca="true" t="shared" si="5" ref="N18:AE18">SUM(N16:N17)</f>
        <v>0</v>
      </c>
      <c r="O18" s="50">
        <f t="shared" si="5"/>
        <v>1</v>
      </c>
      <c r="P18" s="51">
        <f t="shared" si="5"/>
        <v>3</v>
      </c>
      <c r="Q18" s="49">
        <f t="shared" si="5"/>
        <v>1</v>
      </c>
      <c r="R18" s="50">
        <f t="shared" si="5"/>
        <v>1</v>
      </c>
      <c r="S18" s="51">
        <f t="shared" si="5"/>
        <v>2</v>
      </c>
      <c r="T18" s="49">
        <f t="shared" si="5"/>
        <v>2</v>
      </c>
      <c r="U18" s="50">
        <f t="shared" si="5"/>
        <v>2</v>
      </c>
      <c r="V18" s="51">
        <f t="shared" si="5"/>
        <v>1</v>
      </c>
      <c r="W18" s="49">
        <f t="shared" si="5"/>
        <v>0</v>
      </c>
      <c r="X18" s="50">
        <f t="shared" si="5"/>
        <v>1</v>
      </c>
      <c r="Y18" s="51">
        <f t="shared" si="5"/>
        <v>2</v>
      </c>
      <c r="Z18" s="49">
        <f t="shared" si="5"/>
        <v>1</v>
      </c>
      <c r="AA18" s="50">
        <f t="shared" si="5"/>
        <v>1</v>
      </c>
      <c r="AB18" s="51">
        <f t="shared" si="5"/>
        <v>1</v>
      </c>
      <c r="AC18" s="49">
        <f t="shared" si="5"/>
        <v>3</v>
      </c>
      <c r="AD18" s="50">
        <f t="shared" si="5"/>
        <v>0</v>
      </c>
      <c r="AE18" s="51">
        <f t="shared" si="5"/>
        <v>1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87"/>
      <c r="B19" s="79">
        <f>SUM(B18:D18)</f>
        <v>3</v>
      </c>
      <c r="C19" s="80"/>
      <c r="D19" s="81"/>
      <c r="E19" s="79">
        <f>SUM(E18:G18)</f>
        <v>3</v>
      </c>
      <c r="F19" s="80"/>
      <c r="G19" s="81"/>
      <c r="H19" s="79">
        <f>SUM(H18:J18)</f>
        <v>4</v>
      </c>
      <c r="I19" s="80"/>
      <c r="J19" s="81"/>
      <c r="K19" s="30"/>
      <c r="L19" s="31"/>
      <c r="M19" s="32"/>
      <c r="N19" s="79">
        <f>SUM(N18:P18)</f>
        <v>4</v>
      </c>
      <c r="O19" s="80"/>
      <c r="P19" s="81"/>
      <c r="Q19" s="79">
        <f>SUM(Q18:S18)</f>
        <v>4</v>
      </c>
      <c r="R19" s="80"/>
      <c r="S19" s="81"/>
      <c r="T19" s="79">
        <f>SUM(T18:V18)</f>
        <v>5</v>
      </c>
      <c r="U19" s="80"/>
      <c r="V19" s="81"/>
      <c r="W19" s="79">
        <f>SUM(W18:Y18)</f>
        <v>3</v>
      </c>
      <c r="X19" s="80"/>
      <c r="Y19" s="81"/>
      <c r="Z19" s="79">
        <f>SUM(Z18:AB18)</f>
        <v>3</v>
      </c>
      <c r="AA19" s="80"/>
      <c r="AB19" s="81"/>
      <c r="AC19" s="79">
        <f>SUM(AC18:AE18)</f>
        <v>4</v>
      </c>
      <c r="AD19" s="80"/>
      <c r="AE19" s="81"/>
      <c r="AF19" s="6" t="s">
        <v>17</v>
      </c>
      <c r="AG19" s="12">
        <f>SUM(B19:AE19)</f>
        <v>33</v>
      </c>
      <c r="AH19" s="4"/>
      <c r="AI19" s="4"/>
      <c r="AJ19" s="4"/>
      <c r="AK19" s="4"/>
      <c r="AL19" s="4"/>
      <c r="AM19" s="4"/>
    </row>
    <row r="20" spans="1:39" ht="16.5" customHeight="1">
      <c r="A20" s="85" t="s">
        <v>26</v>
      </c>
      <c r="B20" s="17">
        <v>2</v>
      </c>
      <c r="C20" s="18">
        <v>1</v>
      </c>
      <c r="D20" s="19"/>
      <c r="E20" s="17"/>
      <c r="F20" s="18">
        <v>2</v>
      </c>
      <c r="G20" s="19">
        <v>1</v>
      </c>
      <c r="H20" s="17">
        <v>2</v>
      </c>
      <c r="I20" s="18"/>
      <c r="J20" s="19">
        <v>1</v>
      </c>
      <c r="K20" s="17">
        <v>3</v>
      </c>
      <c r="L20" s="18"/>
      <c r="M20" s="19"/>
      <c r="N20" s="23"/>
      <c r="O20" s="24"/>
      <c r="P20" s="25"/>
      <c r="Q20" s="17"/>
      <c r="R20" s="18">
        <v>2</v>
      </c>
      <c r="S20" s="19">
        <v>1</v>
      </c>
      <c r="T20" s="17">
        <v>2</v>
      </c>
      <c r="U20" s="18">
        <v>1</v>
      </c>
      <c r="V20" s="19"/>
      <c r="W20" s="17">
        <v>1</v>
      </c>
      <c r="X20" s="18"/>
      <c r="Y20" s="19">
        <v>2</v>
      </c>
      <c r="Z20" s="17">
        <v>1</v>
      </c>
      <c r="AA20" s="18">
        <v>1</v>
      </c>
      <c r="AB20" s="19">
        <v>1</v>
      </c>
      <c r="AC20" s="17">
        <v>1</v>
      </c>
      <c r="AD20" s="18">
        <v>1</v>
      </c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86"/>
      <c r="B21" s="20"/>
      <c r="C21" s="21"/>
      <c r="D21" s="22"/>
      <c r="E21" s="20"/>
      <c r="F21" s="21"/>
      <c r="G21" s="22"/>
      <c r="H21" s="20"/>
      <c r="I21" s="21"/>
      <c r="J21" s="22">
        <v>1</v>
      </c>
      <c r="K21" s="20"/>
      <c r="L21" s="21">
        <v>1</v>
      </c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>
        <v>1</v>
      </c>
      <c r="AD21" s="21">
        <v>1</v>
      </c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86"/>
      <c r="B22" s="49">
        <f aca="true" t="shared" si="6" ref="B22:M22">SUM(B20:B21)</f>
        <v>2</v>
      </c>
      <c r="C22" s="50">
        <f t="shared" si="6"/>
        <v>1</v>
      </c>
      <c r="D22" s="51">
        <f t="shared" si="6"/>
        <v>0</v>
      </c>
      <c r="E22" s="49">
        <f t="shared" si="6"/>
        <v>0</v>
      </c>
      <c r="F22" s="50">
        <f t="shared" si="6"/>
        <v>2</v>
      </c>
      <c r="G22" s="51">
        <f t="shared" si="6"/>
        <v>1</v>
      </c>
      <c r="H22" s="49">
        <f t="shared" si="6"/>
        <v>2</v>
      </c>
      <c r="I22" s="50">
        <f t="shared" si="6"/>
        <v>0</v>
      </c>
      <c r="J22" s="51">
        <f t="shared" si="6"/>
        <v>2</v>
      </c>
      <c r="K22" s="49">
        <f t="shared" si="6"/>
        <v>3</v>
      </c>
      <c r="L22" s="50">
        <f t="shared" si="6"/>
        <v>1</v>
      </c>
      <c r="M22" s="51">
        <f t="shared" si="6"/>
        <v>0</v>
      </c>
      <c r="N22" s="46"/>
      <c r="O22" s="47"/>
      <c r="P22" s="48"/>
      <c r="Q22" s="49">
        <f aca="true" t="shared" si="7" ref="Q22:AE22">SUM(Q20:Q21)</f>
        <v>1</v>
      </c>
      <c r="R22" s="50">
        <f t="shared" si="7"/>
        <v>2</v>
      </c>
      <c r="S22" s="51">
        <f t="shared" si="7"/>
        <v>1</v>
      </c>
      <c r="T22" s="49">
        <f t="shared" si="7"/>
        <v>2</v>
      </c>
      <c r="U22" s="50">
        <f t="shared" si="7"/>
        <v>1</v>
      </c>
      <c r="V22" s="51">
        <f t="shared" si="7"/>
        <v>0</v>
      </c>
      <c r="W22" s="49">
        <f t="shared" si="7"/>
        <v>1</v>
      </c>
      <c r="X22" s="50">
        <f t="shared" si="7"/>
        <v>0</v>
      </c>
      <c r="Y22" s="51">
        <f t="shared" si="7"/>
        <v>2</v>
      </c>
      <c r="Z22" s="49">
        <f t="shared" si="7"/>
        <v>1</v>
      </c>
      <c r="AA22" s="50">
        <f t="shared" si="7"/>
        <v>1</v>
      </c>
      <c r="AB22" s="51">
        <f t="shared" si="7"/>
        <v>1</v>
      </c>
      <c r="AC22" s="49">
        <f t="shared" si="7"/>
        <v>2</v>
      </c>
      <c r="AD22" s="50">
        <f t="shared" si="7"/>
        <v>2</v>
      </c>
      <c r="AE22" s="51">
        <f t="shared" si="7"/>
        <v>2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87"/>
      <c r="B23" s="79">
        <f>SUM(B22:D22)</f>
        <v>3</v>
      </c>
      <c r="C23" s="80"/>
      <c r="D23" s="81"/>
      <c r="E23" s="79">
        <f>SUM(E22:G22)</f>
        <v>3</v>
      </c>
      <c r="F23" s="80"/>
      <c r="G23" s="81"/>
      <c r="H23" s="79">
        <f>SUM(H22:J22)</f>
        <v>4</v>
      </c>
      <c r="I23" s="80"/>
      <c r="J23" s="81"/>
      <c r="K23" s="79">
        <f>SUM(K22:M22)</f>
        <v>4</v>
      </c>
      <c r="L23" s="80"/>
      <c r="M23" s="81"/>
      <c r="N23" s="30"/>
      <c r="O23" s="31"/>
      <c r="P23" s="32"/>
      <c r="Q23" s="79">
        <f>SUM(Q22:S22)</f>
        <v>4</v>
      </c>
      <c r="R23" s="80"/>
      <c r="S23" s="81"/>
      <c r="T23" s="79">
        <f>SUM(T22:V22)</f>
        <v>3</v>
      </c>
      <c r="U23" s="80"/>
      <c r="V23" s="81"/>
      <c r="W23" s="79">
        <f>SUM(W22:Y22)</f>
        <v>3</v>
      </c>
      <c r="X23" s="80"/>
      <c r="Y23" s="81"/>
      <c r="Z23" s="79">
        <f>SUM(Z22:AB22)</f>
        <v>3</v>
      </c>
      <c r="AA23" s="80"/>
      <c r="AB23" s="81"/>
      <c r="AC23" s="79">
        <f>SUM(AC22:AE22)</f>
        <v>6</v>
      </c>
      <c r="AD23" s="80"/>
      <c r="AE23" s="81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85" t="s">
        <v>1</v>
      </c>
      <c r="B24" s="17">
        <v>2</v>
      </c>
      <c r="C24" s="18"/>
      <c r="D24" s="19">
        <v>1</v>
      </c>
      <c r="E24" s="17"/>
      <c r="F24" s="18">
        <v>2</v>
      </c>
      <c r="G24" s="19">
        <v>1</v>
      </c>
      <c r="H24" s="17">
        <v>2</v>
      </c>
      <c r="I24" s="18"/>
      <c r="J24" s="19">
        <v>1</v>
      </c>
      <c r="K24" s="17">
        <v>2</v>
      </c>
      <c r="L24" s="18">
        <v>1</v>
      </c>
      <c r="M24" s="19"/>
      <c r="N24" s="17">
        <v>1</v>
      </c>
      <c r="O24" s="18">
        <v>2</v>
      </c>
      <c r="P24" s="19"/>
      <c r="Q24" s="23"/>
      <c r="R24" s="24"/>
      <c r="S24" s="25"/>
      <c r="T24" s="17">
        <v>2</v>
      </c>
      <c r="U24" s="18">
        <v>1</v>
      </c>
      <c r="V24" s="19"/>
      <c r="W24" s="17">
        <v>1</v>
      </c>
      <c r="X24" s="18">
        <v>1</v>
      </c>
      <c r="Y24" s="19">
        <v>1</v>
      </c>
      <c r="Z24" s="17">
        <v>2</v>
      </c>
      <c r="AA24" s="18">
        <v>1</v>
      </c>
      <c r="AB24" s="19"/>
      <c r="AC24" s="17">
        <v>1</v>
      </c>
      <c r="AD24" s="18"/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86"/>
      <c r="B25" s="20"/>
      <c r="C25" s="21"/>
      <c r="D25" s="22"/>
      <c r="E25" s="20"/>
      <c r="F25" s="21"/>
      <c r="G25" s="22"/>
      <c r="H25" s="20">
        <v>1</v>
      </c>
      <c r="I25" s="21"/>
      <c r="J25" s="22"/>
      <c r="K25" s="20"/>
      <c r="L25" s="21"/>
      <c r="M25" s="22">
        <v>1</v>
      </c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5" customFormat="1" ht="16.5" customHeight="1">
      <c r="A26" s="86"/>
      <c r="B26" s="49">
        <f aca="true" t="shared" si="8" ref="B26:P26">SUM(B24:B25)</f>
        <v>2</v>
      </c>
      <c r="C26" s="50">
        <f t="shared" si="8"/>
        <v>0</v>
      </c>
      <c r="D26" s="51">
        <f t="shared" si="8"/>
        <v>1</v>
      </c>
      <c r="E26" s="49">
        <f t="shared" si="8"/>
        <v>0</v>
      </c>
      <c r="F26" s="50">
        <f t="shared" si="8"/>
        <v>2</v>
      </c>
      <c r="G26" s="51">
        <f t="shared" si="8"/>
        <v>1</v>
      </c>
      <c r="H26" s="49">
        <f t="shared" si="8"/>
        <v>3</v>
      </c>
      <c r="I26" s="50">
        <f t="shared" si="8"/>
        <v>0</v>
      </c>
      <c r="J26" s="51">
        <f t="shared" si="8"/>
        <v>1</v>
      </c>
      <c r="K26" s="49">
        <f t="shared" si="8"/>
        <v>2</v>
      </c>
      <c r="L26" s="50">
        <f t="shared" si="8"/>
        <v>1</v>
      </c>
      <c r="M26" s="51">
        <f t="shared" si="8"/>
        <v>1</v>
      </c>
      <c r="N26" s="49">
        <f t="shared" si="8"/>
        <v>1</v>
      </c>
      <c r="O26" s="50">
        <f t="shared" si="8"/>
        <v>2</v>
      </c>
      <c r="P26" s="51">
        <f t="shared" si="8"/>
        <v>1</v>
      </c>
      <c r="Q26" s="46"/>
      <c r="R26" s="47"/>
      <c r="S26" s="48"/>
      <c r="T26" s="49">
        <f aca="true" t="shared" si="9" ref="T26:AE26">SUM(T24:T25)</f>
        <v>2</v>
      </c>
      <c r="U26" s="50">
        <f t="shared" si="9"/>
        <v>1</v>
      </c>
      <c r="V26" s="51">
        <f t="shared" si="9"/>
        <v>0</v>
      </c>
      <c r="W26" s="49">
        <f t="shared" si="9"/>
        <v>1</v>
      </c>
      <c r="X26" s="50">
        <f t="shared" si="9"/>
        <v>1</v>
      </c>
      <c r="Y26" s="51">
        <f t="shared" si="9"/>
        <v>1</v>
      </c>
      <c r="Z26" s="49">
        <f t="shared" si="9"/>
        <v>2</v>
      </c>
      <c r="AA26" s="50">
        <f t="shared" si="9"/>
        <v>1</v>
      </c>
      <c r="AB26" s="51">
        <f t="shared" si="9"/>
        <v>0</v>
      </c>
      <c r="AC26" s="49">
        <f t="shared" si="9"/>
        <v>1</v>
      </c>
      <c r="AD26" s="50">
        <f t="shared" si="9"/>
        <v>0</v>
      </c>
      <c r="AE26" s="51">
        <f t="shared" si="9"/>
        <v>3</v>
      </c>
      <c r="AF26" s="52" t="s">
        <v>10</v>
      </c>
      <c r="AG26" s="53"/>
      <c r="AH26" s="54"/>
      <c r="AI26" s="54"/>
      <c r="AJ26" s="54"/>
      <c r="AK26" s="54"/>
      <c r="AL26" s="54"/>
      <c r="AM26" s="54"/>
    </row>
    <row r="27" spans="1:39" ht="16.5" customHeight="1">
      <c r="A27" s="87"/>
      <c r="B27" s="79">
        <f>SUM(B26:D26)</f>
        <v>3</v>
      </c>
      <c r="C27" s="80"/>
      <c r="D27" s="81"/>
      <c r="E27" s="79">
        <f>SUM(E26:G26)</f>
        <v>3</v>
      </c>
      <c r="F27" s="80"/>
      <c r="G27" s="81"/>
      <c r="H27" s="79">
        <f>SUM(H26:J26)</f>
        <v>4</v>
      </c>
      <c r="I27" s="80"/>
      <c r="J27" s="81"/>
      <c r="K27" s="79">
        <f>SUM(K26:M26)</f>
        <v>4</v>
      </c>
      <c r="L27" s="80"/>
      <c r="M27" s="81"/>
      <c r="N27" s="79">
        <f>SUM(N26:P26)</f>
        <v>4</v>
      </c>
      <c r="O27" s="80"/>
      <c r="P27" s="81"/>
      <c r="Q27" s="30"/>
      <c r="R27" s="31"/>
      <c r="S27" s="32"/>
      <c r="T27" s="79">
        <f>SUM(T26:V26)</f>
        <v>3</v>
      </c>
      <c r="U27" s="80"/>
      <c r="V27" s="81"/>
      <c r="W27" s="79">
        <f>SUM(W26:Y26)</f>
        <v>3</v>
      </c>
      <c r="X27" s="80"/>
      <c r="Y27" s="81"/>
      <c r="Z27" s="79">
        <f>SUM(Z26:AB26)</f>
        <v>3</v>
      </c>
      <c r="AA27" s="80"/>
      <c r="AB27" s="81"/>
      <c r="AC27" s="79">
        <f>SUM(AC26:AE26)</f>
        <v>4</v>
      </c>
      <c r="AD27" s="80"/>
      <c r="AE27" s="81"/>
      <c r="AF27" s="6" t="s">
        <v>17</v>
      </c>
      <c r="AG27" s="12">
        <f>SUM(B27:AE27)</f>
        <v>31</v>
      </c>
      <c r="AH27" s="4"/>
      <c r="AI27" s="4"/>
      <c r="AJ27" s="4"/>
      <c r="AK27" s="4"/>
      <c r="AL27" s="4"/>
      <c r="AM27" s="4"/>
    </row>
    <row r="28" spans="1:39" ht="16.5" customHeight="1">
      <c r="A28" s="85" t="s">
        <v>3</v>
      </c>
      <c r="B28" s="17">
        <v>1</v>
      </c>
      <c r="C28" s="18">
        <v>1</v>
      </c>
      <c r="D28" s="19">
        <v>1</v>
      </c>
      <c r="E28" s="17">
        <v>1</v>
      </c>
      <c r="F28" s="18">
        <v>1</v>
      </c>
      <c r="G28" s="19">
        <v>1</v>
      </c>
      <c r="H28" s="17"/>
      <c r="I28" s="18">
        <v>2</v>
      </c>
      <c r="J28" s="19">
        <v>1</v>
      </c>
      <c r="K28" s="17"/>
      <c r="L28" s="18">
        <v>1</v>
      </c>
      <c r="M28" s="19">
        <v>2</v>
      </c>
      <c r="N28" s="17"/>
      <c r="O28" s="18">
        <v>1</v>
      </c>
      <c r="P28" s="19">
        <v>2</v>
      </c>
      <c r="Q28" s="17"/>
      <c r="R28" s="18">
        <v>1</v>
      </c>
      <c r="S28" s="19">
        <v>2</v>
      </c>
      <c r="T28" s="23"/>
      <c r="U28" s="24"/>
      <c r="V28" s="25"/>
      <c r="W28" s="17"/>
      <c r="X28" s="18">
        <v>1</v>
      </c>
      <c r="Y28" s="19">
        <v>2</v>
      </c>
      <c r="Z28" s="17">
        <v>1</v>
      </c>
      <c r="AA28" s="18"/>
      <c r="AB28" s="19">
        <v>2</v>
      </c>
      <c r="AC28" s="17">
        <v>1</v>
      </c>
      <c r="AD28" s="18"/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5" customFormat="1" ht="16.5" customHeight="1">
      <c r="A29" s="86"/>
      <c r="B29" s="20"/>
      <c r="C29" s="21">
        <v>1</v>
      </c>
      <c r="D29" s="22"/>
      <c r="E29" s="20">
        <v>2</v>
      </c>
      <c r="F29" s="21"/>
      <c r="G29" s="22">
        <v>1</v>
      </c>
      <c r="H29" s="20"/>
      <c r="I29" s="21"/>
      <c r="J29" s="22"/>
      <c r="K29" s="20">
        <v>1</v>
      </c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/>
      <c r="AA29" s="21">
        <v>1</v>
      </c>
      <c r="AB29" s="22"/>
      <c r="AC29" s="20"/>
      <c r="AD29" s="21"/>
      <c r="AE29" s="22"/>
      <c r="AF29" s="57" t="s">
        <v>9</v>
      </c>
      <c r="AG29" s="53"/>
      <c r="AH29" s="54"/>
      <c r="AI29" s="54"/>
      <c r="AJ29" s="54"/>
      <c r="AK29" s="54"/>
      <c r="AL29" s="54"/>
      <c r="AM29" s="54"/>
    </row>
    <row r="30" spans="1:39" ht="16.5" customHeight="1">
      <c r="A30" s="86"/>
      <c r="B30" s="49">
        <f aca="true" t="shared" si="10" ref="B30:S30">SUM(B28:B29)</f>
        <v>1</v>
      </c>
      <c r="C30" s="50">
        <f t="shared" si="10"/>
        <v>2</v>
      </c>
      <c r="D30" s="51">
        <f t="shared" si="10"/>
        <v>1</v>
      </c>
      <c r="E30" s="49">
        <f t="shared" si="10"/>
        <v>3</v>
      </c>
      <c r="F30" s="50">
        <f t="shared" si="10"/>
        <v>1</v>
      </c>
      <c r="G30" s="51">
        <f t="shared" si="10"/>
        <v>2</v>
      </c>
      <c r="H30" s="49">
        <f t="shared" si="10"/>
        <v>0</v>
      </c>
      <c r="I30" s="50">
        <f t="shared" si="10"/>
        <v>2</v>
      </c>
      <c r="J30" s="51">
        <f t="shared" si="10"/>
        <v>1</v>
      </c>
      <c r="K30" s="49">
        <f t="shared" si="10"/>
        <v>1</v>
      </c>
      <c r="L30" s="50">
        <f t="shared" si="10"/>
        <v>2</v>
      </c>
      <c r="M30" s="51">
        <f t="shared" si="10"/>
        <v>2</v>
      </c>
      <c r="N30" s="49">
        <f t="shared" si="10"/>
        <v>0</v>
      </c>
      <c r="O30" s="50">
        <f t="shared" si="10"/>
        <v>1</v>
      </c>
      <c r="P30" s="51">
        <f t="shared" si="10"/>
        <v>2</v>
      </c>
      <c r="Q30" s="49">
        <f t="shared" si="10"/>
        <v>0</v>
      </c>
      <c r="R30" s="50">
        <f t="shared" si="10"/>
        <v>1</v>
      </c>
      <c r="S30" s="51">
        <f t="shared" si="10"/>
        <v>2</v>
      </c>
      <c r="T30" s="29"/>
      <c r="U30" s="27"/>
      <c r="V30" s="28"/>
      <c r="W30" s="49">
        <f aca="true" t="shared" si="11" ref="W30:AE30">SUM(W28:W29)</f>
        <v>0</v>
      </c>
      <c r="X30" s="50">
        <f t="shared" si="11"/>
        <v>1</v>
      </c>
      <c r="Y30" s="51">
        <f t="shared" si="11"/>
        <v>3</v>
      </c>
      <c r="Z30" s="49">
        <f t="shared" si="11"/>
        <v>1</v>
      </c>
      <c r="AA30" s="50">
        <f t="shared" si="11"/>
        <v>1</v>
      </c>
      <c r="AB30" s="51">
        <f t="shared" si="11"/>
        <v>2</v>
      </c>
      <c r="AC30" s="49">
        <f t="shared" si="11"/>
        <v>1</v>
      </c>
      <c r="AD30" s="50">
        <f t="shared" si="11"/>
        <v>0</v>
      </c>
      <c r="AE30" s="51">
        <f t="shared" si="11"/>
        <v>2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87"/>
      <c r="B31" s="79">
        <f>SUM(B30:D30)</f>
        <v>4</v>
      </c>
      <c r="C31" s="80"/>
      <c r="D31" s="81"/>
      <c r="E31" s="79">
        <f>SUM(E30:G30)</f>
        <v>6</v>
      </c>
      <c r="F31" s="80"/>
      <c r="G31" s="81"/>
      <c r="H31" s="79">
        <f>SUM(H30:J30)</f>
        <v>3</v>
      </c>
      <c r="I31" s="80"/>
      <c r="J31" s="81"/>
      <c r="K31" s="79">
        <f>SUM(K30:M30)</f>
        <v>5</v>
      </c>
      <c r="L31" s="80"/>
      <c r="M31" s="81"/>
      <c r="N31" s="79">
        <f>SUM(N30:P30)</f>
        <v>3</v>
      </c>
      <c r="O31" s="80"/>
      <c r="P31" s="81"/>
      <c r="Q31" s="79">
        <f>SUM(Q30:S30)</f>
        <v>3</v>
      </c>
      <c r="R31" s="80"/>
      <c r="S31" s="81"/>
      <c r="T31" s="30"/>
      <c r="U31" s="31"/>
      <c r="V31" s="32"/>
      <c r="W31" s="79">
        <f>SUM(W30:Y30)</f>
        <v>4</v>
      </c>
      <c r="X31" s="80"/>
      <c r="Y31" s="81"/>
      <c r="Z31" s="79">
        <f>SUM(Z30:AB30)</f>
        <v>4</v>
      </c>
      <c r="AA31" s="80"/>
      <c r="AB31" s="81"/>
      <c r="AC31" s="79">
        <f>SUM(AC30:AE30)</f>
        <v>3</v>
      </c>
      <c r="AD31" s="80"/>
      <c r="AE31" s="81"/>
      <c r="AF31" s="6" t="s">
        <v>17</v>
      </c>
      <c r="AG31" s="12">
        <f>SUM(B31:AE31)</f>
        <v>35</v>
      </c>
      <c r="AH31" s="4"/>
      <c r="AI31" s="4"/>
      <c r="AJ31" s="4"/>
      <c r="AK31" s="4"/>
      <c r="AL31" s="4"/>
      <c r="AM31" s="4"/>
    </row>
    <row r="32" spans="1:39" ht="16.5" customHeight="1">
      <c r="A32" s="106" t="s">
        <v>13</v>
      </c>
      <c r="B32" s="17">
        <v>3</v>
      </c>
      <c r="C32" s="18"/>
      <c r="D32" s="19"/>
      <c r="E32" s="17">
        <v>1</v>
      </c>
      <c r="F32" s="18"/>
      <c r="G32" s="19">
        <v>2</v>
      </c>
      <c r="H32" s="17">
        <v>1</v>
      </c>
      <c r="I32" s="18">
        <v>2</v>
      </c>
      <c r="J32" s="19"/>
      <c r="K32" s="17">
        <v>2</v>
      </c>
      <c r="L32" s="18">
        <v>1</v>
      </c>
      <c r="M32" s="19"/>
      <c r="N32" s="17">
        <v>2</v>
      </c>
      <c r="O32" s="18"/>
      <c r="P32" s="19">
        <v>1</v>
      </c>
      <c r="Q32" s="17">
        <v>1</v>
      </c>
      <c r="R32" s="18">
        <v>1</v>
      </c>
      <c r="S32" s="19">
        <v>1</v>
      </c>
      <c r="T32" s="17">
        <v>2</v>
      </c>
      <c r="U32" s="18">
        <v>1</v>
      </c>
      <c r="V32" s="19"/>
      <c r="W32" s="23"/>
      <c r="X32" s="24"/>
      <c r="Y32" s="25"/>
      <c r="Z32" s="17">
        <v>2</v>
      </c>
      <c r="AA32" s="18"/>
      <c r="AB32" s="19">
        <v>1</v>
      </c>
      <c r="AC32" s="17"/>
      <c r="AD32" s="18">
        <v>1</v>
      </c>
      <c r="AE32" s="19">
        <v>2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107"/>
      <c r="B33" s="20"/>
      <c r="C33" s="21">
        <v>1</v>
      </c>
      <c r="D33" s="22"/>
      <c r="E33" s="20"/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>
        <v>1</v>
      </c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5" customFormat="1" ht="16.5" customHeight="1">
      <c r="A34" s="107"/>
      <c r="B34" s="49">
        <f aca="true" t="shared" si="12" ref="B34:V34">SUM(B32:B33)</f>
        <v>3</v>
      </c>
      <c r="C34" s="50">
        <f t="shared" si="12"/>
        <v>1</v>
      </c>
      <c r="D34" s="51">
        <f t="shared" si="12"/>
        <v>0</v>
      </c>
      <c r="E34" s="49">
        <f t="shared" si="12"/>
        <v>1</v>
      </c>
      <c r="F34" s="50">
        <f t="shared" si="12"/>
        <v>0</v>
      </c>
      <c r="G34" s="51">
        <f t="shared" si="12"/>
        <v>3</v>
      </c>
      <c r="H34" s="49">
        <f t="shared" si="12"/>
        <v>1</v>
      </c>
      <c r="I34" s="50">
        <f t="shared" si="12"/>
        <v>2</v>
      </c>
      <c r="J34" s="51">
        <f t="shared" si="12"/>
        <v>0</v>
      </c>
      <c r="K34" s="49">
        <f t="shared" si="12"/>
        <v>2</v>
      </c>
      <c r="L34" s="50">
        <f t="shared" si="12"/>
        <v>1</v>
      </c>
      <c r="M34" s="51">
        <f t="shared" si="12"/>
        <v>0</v>
      </c>
      <c r="N34" s="49">
        <f t="shared" si="12"/>
        <v>2</v>
      </c>
      <c r="O34" s="50">
        <f t="shared" si="12"/>
        <v>0</v>
      </c>
      <c r="P34" s="51">
        <f t="shared" si="12"/>
        <v>1</v>
      </c>
      <c r="Q34" s="49">
        <f t="shared" si="12"/>
        <v>1</v>
      </c>
      <c r="R34" s="50">
        <f t="shared" si="12"/>
        <v>1</v>
      </c>
      <c r="S34" s="51">
        <f t="shared" si="12"/>
        <v>1</v>
      </c>
      <c r="T34" s="49">
        <f t="shared" si="12"/>
        <v>3</v>
      </c>
      <c r="U34" s="50">
        <f t="shared" si="12"/>
        <v>1</v>
      </c>
      <c r="V34" s="51">
        <f t="shared" si="12"/>
        <v>0</v>
      </c>
      <c r="W34" s="46"/>
      <c r="X34" s="47"/>
      <c r="Y34" s="48"/>
      <c r="Z34" s="49">
        <f aca="true" t="shared" si="13" ref="Z34:AE34">SUM(Z32:Z33)</f>
        <v>2</v>
      </c>
      <c r="AA34" s="50">
        <f t="shared" si="13"/>
        <v>0</v>
      </c>
      <c r="AB34" s="51">
        <f t="shared" si="13"/>
        <v>2</v>
      </c>
      <c r="AC34" s="49">
        <f t="shared" si="13"/>
        <v>0</v>
      </c>
      <c r="AD34" s="50">
        <f t="shared" si="13"/>
        <v>2</v>
      </c>
      <c r="AE34" s="51">
        <f t="shared" si="13"/>
        <v>2</v>
      </c>
      <c r="AF34" s="52" t="s">
        <v>10</v>
      </c>
      <c r="AG34" s="53"/>
      <c r="AH34" s="54"/>
      <c r="AI34" s="54"/>
      <c r="AJ34" s="54"/>
      <c r="AK34" s="54"/>
      <c r="AL34" s="54"/>
      <c r="AM34" s="54"/>
    </row>
    <row r="35" spans="1:39" ht="16.5" customHeight="1">
      <c r="A35" s="108"/>
      <c r="B35" s="79">
        <f>SUM(B34:D34)</f>
        <v>4</v>
      </c>
      <c r="C35" s="109"/>
      <c r="D35" s="110"/>
      <c r="E35" s="79">
        <f>SUM(E34:G34)</f>
        <v>4</v>
      </c>
      <c r="F35" s="109"/>
      <c r="G35" s="110"/>
      <c r="H35" s="79">
        <f>SUM(H34:J34)</f>
        <v>3</v>
      </c>
      <c r="I35" s="109"/>
      <c r="J35" s="110"/>
      <c r="K35" s="79">
        <f>SUM(K34:M34)</f>
        <v>3</v>
      </c>
      <c r="L35" s="109"/>
      <c r="M35" s="110"/>
      <c r="N35" s="79">
        <f>SUM(N34:P34)</f>
        <v>3</v>
      </c>
      <c r="O35" s="109"/>
      <c r="P35" s="110"/>
      <c r="Q35" s="79">
        <f>SUM(Q34:S34)</f>
        <v>3</v>
      </c>
      <c r="R35" s="109"/>
      <c r="S35" s="110"/>
      <c r="T35" s="79">
        <f>SUM(T34:V34)</f>
        <v>4</v>
      </c>
      <c r="U35" s="109"/>
      <c r="V35" s="110"/>
      <c r="W35" s="30"/>
      <c r="X35" s="31"/>
      <c r="Y35" s="32"/>
      <c r="Z35" s="79">
        <f>SUM(Z34:AB34)</f>
        <v>4</v>
      </c>
      <c r="AA35" s="109"/>
      <c r="AB35" s="110"/>
      <c r="AC35" s="79">
        <f>SUM(AC34:AE34)</f>
        <v>4</v>
      </c>
      <c r="AD35" s="109"/>
      <c r="AE35" s="110"/>
      <c r="AF35" s="6" t="s">
        <v>17</v>
      </c>
      <c r="AG35" s="12">
        <f>SUM(B35:AE35)</f>
        <v>32</v>
      </c>
      <c r="AH35" s="4"/>
      <c r="AI35" s="4"/>
      <c r="AJ35" s="4"/>
      <c r="AK35" s="4"/>
      <c r="AL35" s="4"/>
      <c r="AM35" s="4"/>
    </row>
    <row r="36" spans="1:39" ht="16.5" customHeight="1">
      <c r="A36" s="85" t="s">
        <v>27</v>
      </c>
      <c r="B36" s="17">
        <v>3</v>
      </c>
      <c r="C36" s="18"/>
      <c r="D36" s="19"/>
      <c r="E36" s="17">
        <v>1</v>
      </c>
      <c r="F36" s="18">
        <v>1</v>
      </c>
      <c r="G36" s="19">
        <v>1</v>
      </c>
      <c r="H36" s="17">
        <v>2</v>
      </c>
      <c r="I36" s="18">
        <v>1</v>
      </c>
      <c r="J36" s="19"/>
      <c r="K36" s="17">
        <v>1</v>
      </c>
      <c r="L36" s="18">
        <v>1</v>
      </c>
      <c r="M36" s="19">
        <v>1</v>
      </c>
      <c r="N36" s="17">
        <v>1</v>
      </c>
      <c r="O36" s="18">
        <v>1</v>
      </c>
      <c r="P36" s="19">
        <v>1</v>
      </c>
      <c r="Q36" s="17"/>
      <c r="R36" s="18">
        <v>1</v>
      </c>
      <c r="S36" s="19">
        <v>2</v>
      </c>
      <c r="T36" s="17">
        <v>2</v>
      </c>
      <c r="U36" s="18"/>
      <c r="V36" s="19">
        <v>1</v>
      </c>
      <c r="W36" s="17">
        <v>1</v>
      </c>
      <c r="X36" s="18"/>
      <c r="Y36" s="19">
        <v>2</v>
      </c>
      <c r="Z36" s="23"/>
      <c r="AA36" s="24"/>
      <c r="AB36" s="25"/>
      <c r="AC36" s="17">
        <v>3</v>
      </c>
      <c r="AD36" s="18"/>
      <c r="AE36" s="19"/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86"/>
      <c r="B37" s="20"/>
      <c r="C37" s="21">
        <v>1</v>
      </c>
      <c r="D37" s="22"/>
      <c r="E37" s="20"/>
      <c r="F37" s="21">
        <v>1</v>
      </c>
      <c r="G37" s="22"/>
      <c r="H37" s="20"/>
      <c r="I37" s="21"/>
      <c r="J37" s="22"/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/>
      <c r="AD37" s="21"/>
      <c r="AE37" s="22">
        <v>2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86"/>
      <c r="B38" s="49">
        <f aca="true" t="shared" si="14" ref="B38:Y38">SUM(B36:B37)</f>
        <v>3</v>
      </c>
      <c r="C38" s="50">
        <f t="shared" si="14"/>
        <v>1</v>
      </c>
      <c r="D38" s="51">
        <f t="shared" si="14"/>
        <v>0</v>
      </c>
      <c r="E38" s="49">
        <f t="shared" si="14"/>
        <v>1</v>
      </c>
      <c r="F38" s="50">
        <f t="shared" si="14"/>
        <v>2</v>
      </c>
      <c r="G38" s="51">
        <f t="shared" si="14"/>
        <v>1</v>
      </c>
      <c r="H38" s="49">
        <f t="shared" si="14"/>
        <v>2</v>
      </c>
      <c r="I38" s="50">
        <f t="shared" si="14"/>
        <v>1</v>
      </c>
      <c r="J38" s="51">
        <f t="shared" si="14"/>
        <v>0</v>
      </c>
      <c r="K38" s="49">
        <f t="shared" si="14"/>
        <v>1</v>
      </c>
      <c r="L38" s="50">
        <f t="shared" si="14"/>
        <v>1</v>
      </c>
      <c r="M38" s="51">
        <f t="shared" si="14"/>
        <v>1</v>
      </c>
      <c r="N38" s="49">
        <f t="shared" si="14"/>
        <v>1</v>
      </c>
      <c r="O38" s="50">
        <f t="shared" si="14"/>
        <v>1</v>
      </c>
      <c r="P38" s="51">
        <f t="shared" si="14"/>
        <v>1</v>
      </c>
      <c r="Q38" s="49">
        <f t="shared" si="14"/>
        <v>0</v>
      </c>
      <c r="R38" s="50">
        <f t="shared" si="14"/>
        <v>1</v>
      </c>
      <c r="S38" s="51">
        <f t="shared" si="14"/>
        <v>2</v>
      </c>
      <c r="T38" s="49">
        <f t="shared" si="14"/>
        <v>2</v>
      </c>
      <c r="U38" s="50">
        <f t="shared" si="14"/>
        <v>1</v>
      </c>
      <c r="V38" s="51">
        <f t="shared" si="14"/>
        <v>1</v>
      </c>
      <c r="W38" s="49">
        <f t="shared" si="14"/>
        <v>2</v>
      </c>
      <c r="X38" s="50">
        <f t="shared" si="14"/>
        <v>0</v>
      </c>
      <c r="Y38" s="51">
        <f t="shared" si="14"/>
        <v>2</v>
      </c>
      <c r="Z38" s="46"/>
      <c r="AA38" s="47"/>
      <c r="AB38" s="48"/>
      <c r="AC38" s="49">
        <f>SUM(AC36:AC37)</f>
        <v>3</v>
      </c>
      <c r="AD38" s="50">
        <f>SUM(AD36:AD37)</f>
        <v>0</v>
      </c>
      <c r="AE38" s="51">
        <f>SUM(AE36:AE37)</f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87"/>
      <c r="B39" s="79">
        <f>SUM(B38:D38)</f>
        <v>4</v>
      </c>
      <c r="C39" s="80"/>
      <c r="D39" s="81"/>
      <c r="E39" s="79">
        <f>SUM(E38:G38)</f>
        <v>4</v>
      </c>
      <c r="F39" s="80"/>
      <c r="G39" s="81"/>
      <c r="H39" s="79">
        <f>SUM(H38:J38)</f>
        <v>3</v>
      </c>
      <c r="I39" s="80"/>
      <c r="J39" s="81"/>
      <c r="K39" s="79">
        <f>SUM(K38:M38)</f>
        <v>3</v>
      </c>
      <c r="L39" s="80"/>
      <c r="M39" s="81"/>
      <c r="N39" s="79">
        <f>SUM(N38:P38)</f>
        <v>3</v>
      </c>
      <c r="O39" s="80"/>
      <c r="P39" s="81"/>
      <c r="Q39" s="79">
        <f>SUM(Q38:S38)</f>
        <v>3</v>
      </c>
      <c r="R39" s="80"/>
      <c r="S39" s="81"/>
      <c r="T39" s="79">
        <f>SUM(T38:V38)</f>
        <v>4</v>
      </c>
      <c r="U39" s="80"/>
      <c r="V39" s="81"/>
      <c r="W39" s="79">
        <f>SUM(W38:Y38)</f>
        <v>4</v>
      </c>
      <c r="X39" s="80"/>
      <c r="Y39" s="81"/>
      <c r="Z39" s="30"/>
      <c r="AA39" s="31"/>
      <c r="AB39" s="32"/>
      <c r="AC39" s="79">
        <f>SUM(AC38:AE38)</f>
        <v>5</v>
      </c>
      <c r="AD39" s="80"/>
      <c r="AE39" s="81"/>
      <c r="AF39" s="6" t="s">
        <v>17</v>
      </c>
      <c r="AG39" s="12">
        <f>SUM(B39:AE39)</f>
        <v>33</v>
      </c>
      <c r="AH39" s="4"/>
      <c r="AI39" s="4"/>
      <c r="AJ39" s="4"/>
      <c r="AK39" s="4"/>
      <c r="AL39" s="4"/>
      <c r="AM39" s="4"/>
    </row>
    <row r="40" spans="1:39" ht="16.5" customHeight="1">
      <c r="A40" s="85" t="s">
        <v>12</v>
      </c>
      <c r="B40" s="17">
        <v>2</v>
      </c>
      <c r="C40" s="18"/>
      <c r="D40" s="19">
        <v>1</v>
      </c>
      <c r="E40" s="17"/>
      <c r="F40" s="18">
        <v>1</v>
      </c>
      <c r="G40" s="19">
        <v>2</v>
      </c>
      <c r="H40" s="17">
        <v>1</v>
      </c>
      <c r="I40" s="18"/>
      <c r="J40" s="19">
        <v>2</v>
      </c>
      <c r="K40" s="17"/>
      <c r="L40" s="18"/>
      <c r="M40" s="19">
        <v>3</v>
      </c>
      <c r="N40" s="17">
        <v>1</v>
      </c>
      <c r="O40" s="18">
        <v>1</v>
      </c>
      <c r="P40" s="19">
        <v>1</v>
      </c>
      <c r="Q40" s="17">
        <v>2</v>
      </c>
      <c r="R40" s="18"/>
      <c r="S40" s="19">
        <v>1</v>
      </c>
      <c r="T40" s="17">
        <v>2</v>
      </c>
      <c r="U40" s="18"/>
      <c r="V40" s="19">
        <v>1</v>
      </c>
      <c r="W40" s="17">
        <v>2</v>
      </c>
      <c r="X40" s="18">
        <v>1</v>
      </c>
      <c r="Y40" s="19"/>
      <c r="Z40" s="17"/>
      <c r="AA40" s="18"/>
      <c r="AB40" s="19">
        <v>3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86"/>
      <c r="B41" s="20"/>
      <c r="C41" s="21"/>
      <c r="D41" s="22"/>
      <c r="E41" s="20"/>
      <c r="F41" s="21">
        <v>1</v>
      </c>
      <c r="G41" s="22"/>
      <c r="H41" s="20"/>
      <c r="I41" s="21">
        <v>1</v>
      </c>
      <c r="J41" s="22"/>
      <c r="K41" s="20">
        <v>1</v>
      </c>
      <c r="L41" s="21"/>
      <c r="M41" s="22"/>
      <c r="N41" s="20">
        <v>1</v>
      </c>
      <c r="O41" s="21">
        <v>1</v>
      </c>
      <c r="P41" s="22">
        <v>1</v>
      </c>
      <c r="Q41" s="20">
        <v>1</v>
      </c>
      <c r="R41" s="21"/>
      <c r="S41" s="22"/>
      <c r="T41" s="20"/>
      <c r="U41" s="21"/>
      <c r="V41" s="22"/>
      <c r="W41" s="20"/>
      <c r="X41" s="21">
        <v>1</v>
      </c>
      <c r="Y41" s="22"/>
      <c r="Z41" s="20">
        <v>2</v>
      </c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86"/>
      <c r="B42" s="49">
        <f aca="true" t="shared" si="15" ref="B42:AB42">SUM(B40:B41)</f>
        <v>2</v>
      </c>
      <c r="C42" s="50">
        <f t="shared" si="15"/>
        <v>0</v>
      </c>
      <c r="D42" s="51">
        <f t="shared" si="15"/>
        <v>1</v>
      </c>
      <c r="E42" s="49">
        <f t="shared" si="15"/>
        <v>0</v>
      </c>
      <c r="F42" s="50">
        <f t="shared" si="15"/>
        <v>2</v>
      </c>
      <c r="G42" s="51">
        <f t="shared" si="15"/>
        <v>2</v>
      </c>
      <c r="H42" s="49">
        <f t="shared" si="15"/>
        <v>1</v>
      </c>
      <c r="I42" s="50">
        <f t="shared" si="15"/>
        <v>1</v>
      </c>
      <c r="J42" s="51">
        <f t="shared" si="15"/>
        <v>2</v>
      </c>
      <c r="K42" s="49">
        <f t="shared" si="15"/>
        <v>1</v>
      </c>
      <c r="L42" s="50">
        <f t="shared" si="15"/>
        <v>0</v>
      </c>
      <c r="M42" s="51">
        <f t="shared" si="15"/>
        <v>3</v>
      </c>
      <c r="N42" s="49">
        <f t="shared" si="15"/>
        <v>2</v>
      </c>
      <c r="O42" s="50">
        <f t="shared" si="15"/>
        <v>2</v>
      </c>
      <c r="P42" s="51">
        <f t="shared" si="15"/>
        <v>2</v>
      </c>
      <c r="Q42" s="49">
        <f t="shared" si="15"/>
        <v>3</v>
      </c>
      <c r="R42" s="50">
        <f t="shared" si="15"/>
        <v>0</v>
      </c>
      <c r="S42" s="51">
        <f t="shared" si="15"/>
        <v>1</v>
      </c>
      <c r="T42" s="49">
        <f t="shared" si="15"/>
        <v>2</v>
      </c>
      <c r="U42" s="50">
        <f t="shared" si="15"/>
        <v>0</v>
      </c>
      <c r="V42" s="51">
        <f t="shared" si="15"/>
        <v>1</v>
      </c>
      <c r="W42" s="49">
        <f t="shared" si="15"/>
        <v>2</v>
      </c>
      <c r="X42" s="50">
        <f t="shared" si="15"/>
        <v>2</v>
      </c>
      <c r="Y42" s="51">
        <f t="shared" si="15"/>
        <v>0</v>
      </c>
      <c r="Z42" s="49">
        <f t="shared" si="15"/>
        <v>2</v>
      </c>
      <c r="AA42" s="50">
        <f t="shared" si="15"/>
        <v>0</v>
      </c>
      <c r="AB42" s="51">
        <f t="shared" si="15"/>
        <v>3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87"/>
      <c r="B43" s="111">
        <f>SUM(B42:D42)</f>
        <v>3</v>
      </c>
      <c r="C43" s="112"/>
      <c r="D43" s="113"/>
      <c r="E43" s="111">
        <f>SUM(E42:G42)</f>
        <v>4</v>
      </c>
      <c r="F43" s="112"/>
      <c r="G43" s="113"/>
      <c r="H43" s="111">
        <f>SUM(H42:J42)</f>
        <v>4</v>
      </c>
      <c r="I43" s="112"/>
      <c r="J43" s="113"/>
      <c r="K43" s="111">
        <f>SUM(K42:M42)</f>
        <v>4</v>
      </c>
      <c r="L43" s="112"/>
      <c r="M43" s="113"/>
      <c r="N43" s="111">
        <f>SUM(N42:P42)</f>
        <v>6</v>
      </c>
      <c r="O43" s="112"/>
      <c r="P43" s="113"/>
      <c r="Q43" s="111">
        <f>SUM(Q42:S42)</f>
        <v>4</v>
      </c>
      <c r="R43" s="112"/>
      <c r="S43" s="113"/>
      <c r="T43" s="111">
        <f>SUM(T42:V42)</f>
        <v>3</v>
      </c>
      <c r="U43" s="112"/>
      <c r="V43" s="113"/>
      <c r="W43" s="111">
        <f>SUM(W42:Y42)</f>
        <v>4</v>
      </c>
      <c r="X43" s="112"/>
      <c r="Y43" s="113"/>
      <c r="Z43" s="111">
        <f>SUM(Z42:AB42)</f>
        <v>5</v>
      </c>
      <c r="AA43" s="112"/>
      <c r="AB43" s="113"/>
      <c r="AC43" s="29"/>
      <c r="AD43" s="37"/>
      <c r="AE43" s="38"/>
      <c r="AF43" s="6" t="s">
        <v>17</v>
      </c>
      <c r="AG43" s="12">
        <f>SUM(B43:AE43)</f>
        <v>37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16</v>
      </c>
      <c r="C44" s="9">
        <f>SUM(C8,C4,C36,C12,C16,C20,C24,C32,C28,C40)</f>
        <v>5</v>
      </c>
      <c r="D44" s="36">
        <f>SUM(D40,D28,D32,D24,D20,D16,D12,D36,D8,D4)</f>
        <v>6</v>
      </c>
      <c r="E44" s="35">
        <f>SUM(E4,E8,E36,E12,E16,E20,E24,E32,E28,E40)</f>
        <v>6</v>
      </c>
      <c r="F44" s="9">
        <f>SUM(F8,F4,F36,F12,F16,F20,F24,F32,F28,F40)</f>
        <v>10</v>
      </c>
      <c r="G44" s="36">
        <f>SUM(G40,G28,G32,G24,G20,G16,G12,G36,G8,G4)</f>
        <v>11</v>
      </c>
      <c r="H44" s="35">
        <f>SUM(H4,H8,H36,H12,H16,H20,H24,H32,H28,H40)</f>
        <v>10</v>
      </c>
      <c r="I44" s="9">
        <f>SUM(I8,I4,I36,I12,I16,I20,I24,I32,I28,I40)</f>
        <v>9</v>
      </c>
      <c r="J44" s="36">
        <f>SUM(J40,J28,J32,J24,J20,J16,J12,J36,J8,J4)</f>
        <v>8</v>
      </c>
      <c r="K44" s="35">
        <f>SUM(K4,K8,K36,K12,K16,K20,K24,K32,K28,K40)</f>
        <v>13</v>
      </c>
      <c r="L44" s="9">
        <f>SUM(L8,L4,L36,L12,L16,L20,L24,L32,L28,L40)</f>
        <v>4</v>
      </c>
      <c r="M44" s="36">
        <f>SUM(M40,M28,M32,M24,M20,M16,M12,M36,M8,M4)</f>
        <v>10</v>
      </c>
      <c r="N44" s="35">
        <f>SUM(N4,N8,N36,N12,N16,N20,N24,N32,N28,N40)</f>
        <v>7</v>
      </c>
      <c r="O44" s="9">
        <f>SUM(O8,O4,O36,O12,O16,O20,O24,O32,O28,O40)</f>
        <v>8</v>
      </c>
      <c r="P44" s="36">
        <f>SUM(P40,P28,P32,P24,P20,P16,P12,P36,P8,P4)</f>
        <v>12</v>
      </c>
      <c r="Q44" s="35">
        <f>SUM(Q4,Q8,Q36,Q12,Q16,Q20,Q24,Q32,Q28,Q40)</f>
        <v>6</v>
      </c>
      <c r="R44" s="9">
        <f>SUM(R8,R4,R36,R12,R16,R20,R24,R32,R28,R40)</f>
        <v>8</v>
      </c>
      <c r="S44" s="36">
        <f>SUM(S40,S28,S32,S24,S20,S16,S12,S36,S8,S4)</f>
        <v>13</v>
      </c>
      <c r="T44" s="35">
        <f>SUM(T4,T8,T36,T12,T16,T20,T24,T32,T28,T40)</f>
        <v>15</v>
      </c>
      <c r="U44" s="9">
        <f>SUM(U8,U4,U36,U12,U16,U20,U24,U32,U28,U40)</f>
        <v>8</v>
      </c>
      <c r="V44" s="36">
        <f>SUM(V40,V28,V32,V24,V20,V16,V12,V36,V8,V4)</f>
        <v>4</v>
      </c>
      <c r="W44" s="35">
        <f>SUM(W4,W8,W36,W12,W16,W20,W24,W32,W28,W40)</f>
        <v>7</v>
      </c>
      <c r="X44" s="9">
        <f>SUM(X8,X4,X36,X12,X16,X20,X24,X32,X28,X40)</f>
        <v>6</v>
      </c>
      <c r="Y44" s="36">
        <f>SUM(Y40,Y28,Y32,Y24,Y20,Y16,Y12,Y36,Y8,Y4)</f>
        <v>14</v>
      </c>
      <c r="Z44" s="35">
        <f>SUM(Z4,Z8,Z36,Z12,Z16,Z20,Z24,Z32,Z28,Z40)</f>
        <v>8</v>
      </c>
      <c r="AA44" s="9">
        <f>SUM(AA8,AA4,AA36,AA12,AA16,AA20,AA24,AA32,AA28,AA40)</f>
        <v>5</v>
      </c>
      <c r="AB44" s="36">
        <f>SUM(AB40,AB28,AB32,AB24,AB20,AB16,AB12,AB36,AB8,AB4)</f>
        <v>14</v>
      </c>
      <c r="AC44" s="35">
        <f>SUM(AC4,AC8,AC36,AC12,AC16,AC20,AC24,AC32,AC28,AC40)</f>
        <v>14</v>
      </c>
      <c r="AD44" s="9">
        <f>SUM(AD8,AD4,AD36,AD12,AD16,AD20,AD24,AD32,AD28,AD40)</f>
        <v>3</v>
      </c>
      <c r="AE44" s="36">
        <f>SUM(AE40,AE28,AE32,AE24,AE20,AE16,AE12,AE36,AE8,AE4)</f>
        <v>10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1</v>
      </c>
      <c r="C45" s="5">
        <f>SUM(C9,C5,C37,C13,C17,C21,C25,C33,C29,C41)</f>
        <v>3</v>
      </c>
      <c r="D45" s="34">
        <f>SUM(D41,D29,D33,D25,D21,D17,D13,D37,D9,D5)</f>
        <v>0</v>
      </c>
      <c r="E45" s="39">
        <f>SUM(E5,E9,E37,E13,E17,E21,E25,E33,E29,E41)</f>
        <v>2</v>
      </c>
      <c r="F45" s="5">
        <f>SUM(F9,F5,F37,F13,F17,F21,F25,F33,F29,F41)</f>
        <v>2</v>
      </c>
      <c r="G45" s="34">
        <f>SUM(G41,G29,G33,G25,G21,G17,G13,G37,G9,G5)</f>
        <v>3</v>
      </c>
      <c r="H45" s="39">
        <f>SUM(H5,H9,H37,H13,H17,H21,H25,H33,H29,H41)</f>
        <v>2</v>
      </c>
      <c r="I45" s="5">
        <f>SUM(I9,I5,I37,I13,I17,I21,I25,I33,I29,I41)</f>
        <v>1</v>
      </c>
      <c r="J45" s="34">
        <f>SUM(J41,J29,J33,J25,J21,J17,J13,J37,J9,J5)</f>
        <v>1</v>
      </c>
      <c r="K45" s="39">
        <f>SUM(K5,K9,K37,K13,K17,K21,K25,K33,K29,K41)</f>
        <v>2</v>
      </c>
      <c r="L45" s="5">
        <f>SUM(L9,L5,L37,L13,L17,L21,L25,L33,L29,L41)</f>
        <v>2</v>
      </c>
      <c r="M45" s="34">
        <f>SUM(M41,M29,M33,M25,M21,M17,M13,M37,M9,M5)</f>
        <v>2</v>
      </c>
      <c r="N45" s="39">
        <f>SUM(N5,N9,N37,N13,N17,N21,N25,N33,N29,N41)</f>
        <v>2</v>
      </c>
      <c r="O45" s="5">
        <f>SUM(O9,O5,O37,O13,O17,O21,O25,O33,O29,O41)</f>
        <v>2</v>
      </c>
      <c r="P45" s="34">
        <f>SUM(P41,P29,P33,P25,P21,P17,P13,P37,P9,P5)</f>
        <v>2</v>
      </c>
      <c r="Q45" s="39">
        <f>SUM(Q5,Q9,Q37,Q13,Q17,Q21,Q25,Q33,Q29,Q41)</f>
        <v>3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3</v>
      </c>
      <c r="V45" s="34">
        <f>SUM(V41,V29,V33,V25,V21,V17,V13,V37,V9,V5)</f>
        <v>3</v>
      </c>
      <c r="W45" s="39">
        <f>SUM(W5,W9,W37,W13,W17,W21,W25,W33,W29,W41)</f>
        <v>2</v>
      </c>
      <c r="X45" s="5">
        <f>SUM(X9,X5,X37,X13,X17,X21,X25,X33,X29,X41)</f>
        <v>2</v>
      </c>
      <c r="Y45" s="34">
        <f>SUM(Y41,Y29,Y33,Y25,Y21,Y17,Y13,Y37,Y9,Y5)</f>
        <v>1</v>
      </c>
      <c r="Z45" s="39">
        <f>SUM(Z5,Z9,Z37,Z13,Z17,Z21,Z25,Z33,Z29,Z41)</f>
        <v>2</v>
      </c>
      <c r="AA45" s="5">
        <f>SUM(AA9,AA5,AA37,AA13,AA17,AA21,AA25,AA33,AA29,AA41)</f>
        <v>3</v>
      </c>
      <c r="AB45" s="34">
        <f>SUM(AB41,AB29,AB33,AB25,AB21,AB17,AB13,AB37,AB9,AB5)</f>
        <v>1</v>
      </c>
      <c r="AC45" s="39">
        <f>SUM(AC5,AC9,AC37,AC13,AC17,AC21,AC25,AC33,AC29,AC41)</f>
        <v>1</v>
      </c>
      <c r="AD45" s="5">
        <f>SUM(AD9,AD5,AD37,AD13,AD17,AD21,AD25,AD33,AD29,AD41)</f>
        <v>4</v>
      </c>
      <c r="AE45" s="34">
        <f>SUM(AE41,AE29,AE33,AE25,AE21,AE17,AE13,AE37,AE9,AE5)</f>
        <v>5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95" t="s">
        <v>10</v>
      </c>
      <c r="B46" s="58">
        <f>SUM(B6,B10,B38,B14,B18,B22,B26,B34,B30,B42)</f>
        <v>17</v>
      </c>
      <c r="C46" s="57">
        <f>SUM(C6,C10,C38,C14,C18,C22,C26,C34,C30,C42)</f>
        <v>8</v>
      </c>
      <c r="D46" s="59">
        <f>SUM(D6,D10,D38,D14,D18,D22,D26,D34,D30,D42)</f>
        <v>6</v>
      </c>
      <c r="E46" s="58">
        <f>SUM(E6,E10,E38,E14,E18,E22,E26,E34,E30,E42)</f>
        <v>8</v>
      </c>
      <c r="F46" s="57">
        <f>SUM(F6,F10,F38,F14,F18,F22,F26,F34,F30,F42)</f>
        <v>12</v>
      </c>
      <c r="G46" s="59">
        <f>SUM(G6,G10,G38,G14,G18,G22,G26,G34,G30,G42)</f>
        <v>14</v>
      </c>
      <c r="H46" s="58">
        <f>SUM(H6,H10,H38,H14,H18,H22,H26,H34,H30,H42)</f>
        <v>12</v>
      </c>
      <c r="I46" s="57">
        <f>SUM(I6,I10,I38,I14,I18,I22,I26,I34,I30,I42)</f>
        <v>10</v>
      </c>
      <c r="J46" s="59">
        <f>SUM(J6,J10,J38,J14,J18,J22,J26,J34,J30,J42)</f>
        <v>9</v>
      </c>
      <c r="K46" s="58">
        <f>SUM(K6,K10,K38,K14,K18,K22,K26,K34,K30,K42)</f>
        <v>15</v>
      </c>
      <c r="L46" s="57">
        <f>SUM(L6,L10,L38,L14,L18,L22,L26,L34,L30,L42)</f>
        <v>6</v>
      </c>
      <c r="M46" s="59">
        <f>SUM(M6,M10,M38,M14,M18,M22,M26,M34,M30,M42)</f>
        <v>12</v>
      </c>
      <c r="N46" s="58">
        <f>SUM(N6,N10,N38,N14,N18,N22,N26,N34,N30,N42)</f>
        <v>9</v>
      </c>
      <c r="O46" s="57">
        <f>SUM(O6,O10,O38,O14,O18,O22,O26,O34,O30,O42)</f>
        <v>10</v>
      </c>
      <c r="P46" s="59">
        <f>SUM(P6,P10,P38,P14,P18,P22,P26,P34,P30,P42)</f>
        <v>14</v>
      </c>
      <c r="Q46" s="58">
        <f>SUM(Q6,Q10,Q38,Q14,Q18,Q22,Q26,Q34,Q30,Q42)</f>
        <v>9</v>
      </c>
      <c r="R46" s="57">
        <f>SUM(R6,R10,R38,R14,R18,R22,R26,R34,R30,R42)</f>
        <v>8</v>
      </c>
      <c r="S46" s="59">
        <f>SUM(S6,S10,S38,S14,S18,S22,S26,S34,S30,S42)</f>
        <v>14</v>
      </c>
      <c r="T46" s="58">
        <f>SUM(T6,T10,T38,T14,T18,T22,T26,T34,T30,T42)</f>
        <v>17</v>
      </c>
      <c r="U46" s="57">
        <f>SUM(U6,U10,U38,U14,U18,U22,U26,U34,U30,U42)</f>
        <v>11</v>
      </c>
      <c r="V46" s="59">
        <f>SUM(V6,V10,V38,V14,V18,V22,V26,V34,V30,V42)</f>
        <v>7</v>
      </c>
      <c r="W46" s="58">
        <f>SUM(W6,W10,W38,W14,W18,W22,W26,W34,W30,W42)</f>
        <v>9</v>
      </c>
      <c r="X46" s="57">
        <f>SUM(X6,X10,X38,X14,X18,X22,X26,X34,X30,X42)</f>
        <v>8</v>
      </c>
      <c r="Y46" s="59">
        <f>SUM(Y6,Y10,Y38,Y14,Y18,Y22,Y26,Y34,Y30,Y42)</f>
        <v>15</v>
      </c>
      <c r="Z46" s="58">
        <f>SUM(Z6,Z10,Z38,Z14,Z18,Z22,Z26,Z34,Z30,Z42)</f>
        <v>10</v>
      </c>
      <c r="AA46" s="57">
        <f>SUM(AA6,AA10,AA38,AA14,AA18,AA22,AA26,AA34,AA30,AA42)</f>
        <v>8</v>
      </c>
      <c r="AB46" s="59">
        <f>SUM(AB6,AB10,AB38,AB14,AB18,AB22,AB26,AB34,AB30,AB42)</f>
        <v>15</v>
      </c>
      <c r="AC46" s="58">
        <f>SUM(AC6,AC10,AC38,AC14,AC18,AC22,AC26,AC34,AC30,AC42)</f>
        <v>15</v>
      </c>
      <c r="AD46" s="57">
        <f>SUM(AD6,AD10,AD38,AD14,AD18,AD22,AD26,AD34,AD30,AD42)</f>
        <v>7</v>
      </c>
      <c r="AE46" s="59">
        <f>SUM(AE6,AE10,AE38,AE14,AE18,AE22,AE26,AE34,AE30,AE42)</f>
        <v>15</v>
      </c>
      <c r="AF46" s="60"/>
      <c r="AG46" s="61">
        <f>(AG43+AG39+AG35+AG31+AG27+AG23+AG19+AG15+AG11+AG7)/2</f>
        <v>165</v>
      </c>
      <c r="AH46" s="54"/>
      <c r="AI46" s="54"/>
      <c r="AJ46" s="54"/>
      <c r="AK46" s="54"/>
      <c r="AL46" s="54"/>
      <c r="AM46" s="54"/>
    </row>
    <row r="47" spans="1:39" ht="16.5" customHeight="1">
      <c r="A47" s="96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82" t="s">
        <v>23</v>
      </c>
      <c r="C48" s="83"/>
      <c r="D48" s="84"/>
      <c r="E48" s="82" t="s">
        <v>2</v>
      </c>
      <c r="F48" s="83"/>
      <c r="G48" s="84"/>
      <c r="H48" s="82" t="s">
        <v>24</v>
      </c>
      <c r="I48" s="83"/>
      <c r="J48" s="84"/>
      <c r="K48" s="103" t="s">
        <v>25</v>
      </c>
      <c r="L48" s="104"/>
      <c r="M48" s="105"/>
      <c r="N48" s="82" t="s">
        <v>26</v>
      </c>
      <c r="O48" s="83"/>
      <c r="P48" s="84"/>
      <c r="Q48" s="82" t="s">
        <v>1</v>
      </c>
      <c r="R48" s="83"/>
      <c r="S48" s="84"/>
      <c r="T48" s="82" t="s">
        <v>3</v>
      </c>
      <c r="U48" s="83"/>
      <c r="V48" s="84"/>
      <c r="W48" s="82" t="s">
        <v>13</v>
      </c>
      <c r="X48" s="83"/>
      <c r="Y48" s="84"/>
      <c r="Z48" s="82" t="s">
        <v>27</v>
      </c>
      <c r="AA48" s="83"/>
      <c r="AB48" s="84"/>
      <c r="AC48" s="82" t="s">
        <v>12</v>
      </c>
      <c r="AD48" s="83"/>
      <c r="AE48" s="8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E43:G43"/>
    <mergeCell ref="B43:D43"/>
    <mergeCell ref="E31:G31"/>
    <mergeCell ref="E39:G39"/>
    <mergeCell ref="E35:G35"/>
    <mergeCell ref="B35:D35"/>
    <mergeCell ref="H1:J1"/>
    <mergeCell ref="H7:J7"/>
    <mergeCell ref="H39:J39"/>
    <mergeCell ref="H19:J19"/>
    <mergeCell ref="H35:J35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N1:P1"/>
    <mergeCell ref="N7:P7"/>
    <mergeCell ref="N39:P39"/>
    <mergeCell ref="N15:P15"/>
    <mergeCell ref="N31:P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W19:Y19"/>
    <mergeCell ref="W23:Y23"/>
    <mergeCell ref="W27:Y27"/>
    <mergeCell ref="W31:Y31"/>
    <mergeCell ref="Q43:S43"/>
    <mergeCell ref="T19:V19"/>
    <mergeCell ref="T23:V23"/>
    <mergeCell ref="T27:V27"/>
    <mergeCell ref="Q31:S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B48:D48"/>
    <mergeCell ref="E48:G48"/>
    <mergeCell ref="Z48:AB48"/>
    <mergeCell ref="H48:J48"/>
    <mergeCell ref="W48:Y48"/>
    <mergeCell ref="T48:V48"/>
    <mergeCell ref="AC48:AE48"/>
    <mergeCell ref="K48:M48"/>
    <mergeCell ref="N48:P48"/>
    <mergeCell ref="Q48:S48"/>
    <mergeCell ref="Z35:AB35"/>
    <mergeCell ref="K35:M35"/>
    <mergeCell ref="N35:P35"/>
    <mergeCell ref="Q35:S35"/>
    <mergeCell ref="T35:V35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AM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82" t="s">
        <v>4</v>
      </c>
      <c r="C1" s="83"/>
      <c r="D1" s="84"/>
      <c r="E1" s="82" t="s">
        <v>2</v>
      </c>
      <c r="F1" s="83"/>
      <c r="G1" s="84"/>
      <c r="H1" s="82" t="s">
        <v>6</v>
      </c>
      <c r="I1" s="83"/>
      <c r="J1" s="84"/>
      <c r="K1" s="82" t="s">
        <v>7</v>
      </c>
      <c r="L1" s="83"/>
      <c r="M1" s="84"/>
      <c r="N1" s="82" t="s">
        <v>5</v>
      </c>
      <c r="O1" s="83"/>
      <c r="P1" s="84"/>
      <c r="Q1" s="82" t="s">
        <v>1</v>
      </c>
      <c r="R1" s="83"/>
      <c r="S1" s="84"/>
      <c r="T1" s="82" t="s">
        <v>3</v>
      </c>
      <c r="U1" s="83"/>
      <c r="V1" s="84"/>
      <c r="W1" s="82" t="s">
        <v>13</v>
      </c>
      <c r="X1" s="83"/>
      <c r="Y1" s="84"/>
      <c r="Z1" s="82" t="s">
        <v>18</v>
      </c>
      <c r="AA1" s="83"/>
      <c r="AB1" s="84"/>
      <c r="AC1" s="82" t="s">
        <v>12</v>
      </c>
      <c r="AD1" s="83"/>
      <c r="AE1" s="8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97" t="s">
        <v>4</v>
      </c>
      <c r="B4" s="23"/>
      <c r="C4" s="24"/>
      <c r="D4" s="25"/>
      <c r="E4" s="17"/>
      <c r="F4" s="18">
        <v>2</v>
      </c>
      <c r="G4" s="19">
        <v>1</v>
      </c>
      <c r="H4" s="17"/>
      <c r="I4" s="18">
        <v>1</v>
      </c>
      <c r="J4" s="19">
        <v>2</v>
      </c>
      <c r="K4" s="17">
        <v>1</v>
      </c>
      <c r="L4" s="18"/>
      <c r="M4" s="19">
        <v>2</v>
      </c>
      <c r="N4" s="17">
        <v>2</v>
      </c>
      <c r="O4" s="18">
        <v>1</v>
      </c>
      <c r="P4" s="19"/>
      <c r="Q4" s="17">
        <v>1</v>
      </c>
      <c r="R4" s="18">
        <v>1</v>
      </c>
      <c r="S4" s="19">
        <v>1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>
        <v>1</v>
      </c>
      <c r="AA4" s="18">
        <v>1</v>
      </c>
      <c r="AB4" s="19">
        <v>1</v>
      </c>
      <c r="AC4" s="17">
        <v>2</v>
      </c>
      <c r="AD4" s="18"/>
      <c r="AE4" s="19">
        <v>1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98"/>
      <c r="B5" s="26"/>
      <c r="C5" s="27"/>
      <c r="D5" s="28"/>
      <c r="E5" s="20"/>
      <c r="F5" s="21">
        <v>2</v>
      </c>
      <c r="G5" s="22"/>
      <c r="H5" s="20">
        <v>1</v>
      </c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>
        <v>1</v>
      </c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98"/>
      <c r="B6" s="46"/>
      <c r="C6" s="47"/>
      <c r="D6" s="48"/>
      <c r="E6" s="49">
        <f aca="true" t="shared" si="0" ref="E6:AE6">SUM(E4:E5)</f>
        <v>0</v>
      </c>
      <c r="F6" s="50">
        <f t="shared" si="0"/>
        <v>4</v>
      </c>
      <c r="G6" s="51">
        <f t="shared" si="0"/>
        <v>1</v>
      </c>
      <c r="H6" s="49">
        <f t="shared" si="0"/>
        <v>1</v>
      </c>
      <c r="I6" s="50">
        <f t="shared" si="0"/>
        <v>1</v>
      </c>
      <c r="J6" s="51">
        <f t="shared" si="0"/>
        <v>2</v>
      </c>
      <c r="K6" s="49">
        <f t="shared" si="0"/>
        <v>1</v>
      </c>
      <c r="L6" s="50">
        <f t="shared" si="0"/>
        <v>0</v>
      </c>
      <c r="M6" s="51">
        <f t="shared" si="0"/>
        <v>2</v>
      </c>
      <c r="N6" s="49">
        <f t="shared" si="0"/>
        <v>2</v>
      </c>
      <c r="O6" s="50">
        <f t="shared" si="0"/>
        <v>1</v>
      </c>
      <c r="P6" s="51">
        <f t="shared" si="0"/>
        <v>0</v>
      </c>
      <c r="Q6" s="49">
        <f t="shared" si="0"/>
        <v>1</v>
      </c>
      <c r="R6" s="50">
        <f t="shared" si="0"/>
        <v>1</v>
      </c>
      <c r="S6" s="51">
        <f t="shared" si="0"/>
        <v>1</v>
      </c>
      <c r="T6" s="49">
        <f>SUM(T4:T5)</f>
        <v>1</v>
      </c>
      <c r="U6" s="50">
        <f>SUM(U4:U5)</f>
        <v>1</v>
      </c>
      <c r="V6" s="51">
        <f>SUM(V4:V5)</f>
        <v>1</v>
      </c>
      <c r="W6" s="49">
        <f t="shared" si="0"/>
        <v>2</v>
      </c>
      <c r="X6" s="50">
        <f t="shared" si="0"/>
        <v>0</v>
      </c>
      <c r="Y6" s="51">
        <f t="shared" si="0"/>
        <v>2</v>
      </c>
      <c r="Z6" s="49">
        <f>SUM(Z4:Z5)</f>
        <v>1</v>
      </c>
      <c r="AA6" s="50">
        <f>SUM(AA4:AA5)</f>
        <v>1</v>
      </c>
      <c r="AB6" s="51">
        <f>SUM(AB4:AB5)</f>
        <v>1</v>
      </c>
      <c r="AC6" s="49">
        <f t="shared" si="0"/>
        <v>2</v>
      </c>
      <c r="AD6" s="50">
        <f t="shared" si="0"/>
        <v>0</v>
      </c>
      <c r="AE6" s="51">
        <f t="shared" si="0"/>
        <v>1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99"/>
      <c r="B7" s="30"/>
      <c r="C7" s="31"/>
      <c r="D7" s="32"/>
      <c r="E7" s="79">
        <f>SUM(E6:G6)</f>
        <v>5</v>
      </c>
      <c r="F7" s="80"/>
      <c r="G7" s="81"/>
      <c r="H7" s="79">
        <f>SUM(H6:J6)</f>
        <v>4</v>
      </c>
      <c r="I7" s="80"/>
      <c r="J7" s="81"/>
      <c r="K7" s="79">
        <f>SUM(K6:M6)</f>
        <v>3</v>
      </c>
      <c r="L7" s="80"/>
      <c r="M7" s="81"/>
      <c r="N7" s="79">
        <f>SUM(N6:P6)</f>
        <v>3</v>
      </c>
      <c r="O7" s="80"/>
      <c r="P7" s="81"/>
      <c r="Q7" s="79">
        <f>SUM(Q6:S6)</f>
        <v>3</v>
      </c>
      <c r="R7" s="80"/>
      <c r="S7" s="81"/>
      <c r="T7" s="79">
        <f>SUM(T6:V6)</f>
        <v>3</v>
      </c>
      <c r="U7" s="80"/>
      <c r="V7" s="81"/>
      <c r="W7" s="79">
        <f>SUM(W6:Y6)</f>
        <v>4</v>
      </c>
      <c r="X7" s="80"/>
      <c r="Y7" s="81"/>
      <c r="Z7" s="79">
        <f>SUM(Z6:AB6)</f>
        <v>3</v>
      </c>
      <c r="AA7" s="80"/>
      <c r="AB7" s="81"/>
      <c r="AC7" s="79">
        <f>SUM(AC6:AE6)</f>
        <v>3</v>
      </c>
      <c r="AD7" s="80"/>
      <c r="AE7" s="81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85" t="s">
        <v>2</v>
      </c>
      <c r="B8" s="17">
        <v>1</v>
      </c>
      <c r="C8" s="18">
        <v>2</v>
      </c>
      <c r="D8" s="19"/>
      <c r="E8" s="23"/>
      <c r="F8" s="24"/>
      <c r="G8" s="25"/>
      <c r="H8" s="17">
        <v>1</v>
      </c>
      <c r="I8" s="18"/>
      <c r="J8" s="19">
        <v>2</v>
      </c>
      <c r="K8" s="17">
        <v>2</v>
      </c>
      <c r="L8" s="18">
        <v>1</v>
      </c>
      <c r="M8" s="19"/>
      <c r="N8" s="17">
        <v>2</v>
      </c>
      <c r="O8" s="18"/>
      <c r="P8" s="19">
        <v>1</v>
      </c>
      <c r="Q8" s="17">
        <v>1</v>
      </c>
      <c r="R8" s="18"/>
      <c r="S8" s="19">
        <v>2</v>
      </c>
      <c r="T8" s="17">
        <v>2</v>
      </c>
      <c r="U8" s="18">
        <v>1</v>
      </c>
      <c r="V8" s="19"/>
      <c r="W8" s="17"/>
      <c r="X8" s="18">
        <v>1</v>
      </c>
      <c r="Y8" s="19">
        <v>2</v>
      </c>
      <c r="Z8" s="17">
        <v>1</v>
      </c>
      <c r="AA8" s="18">
        <v>1</v>
      </c>
      <c r="AB8" s="19">
        <v>1</v>
      </c>
      <c r="AC8" s="17">
        <v>2</v>
      </c>
      <c r="AD8" s="18"/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86"/>
      <c r="B9" s="20"/>
      <c r="C9" s="21">
        <v>2</v>
      </c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>
        <v>1</v>
      </c>
      <c r="U9" s="21"/>
      <c r="V9" s="22"/>
      <c r="W9" s="20"/>
      <c r="X9" s="21"/>
      <c r="Y9" s="22">
        <v>2</v>
      </c>
      <c r="Z9" s="20"/>
      <c r="AA9" s="21"/>
      <c r="AB9" s="22">
        <v>1</v>
      </c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86"/>
      <c r="B10" s="49">
        <f>SUM(B8:B9)</f>
        <v>1</v>
      </c>
      <c r="C10" s="50">
        <f>SUM(C8:C9)</f>
        <v>4</v>
      </c>
      <c r="D10" s="51">
        <f>SUM(D8:D9)</f>
        <v>0</v>
      </c>
      <c r="E10" s="46"/>
      <c r="F10" s="47"/>
      <c r="G10" s="48"/>
      <c r="H10" s="49">
        <f aca="true" t="shared" si="1" ref="H10:AE10">SUM(H8:H9)</f>
        <v>1</v>
      </c>
      <c r="I10" s="50">
        <f t="shared" si="1"/>
        <v>0</v>
      </c>
      <c r="J10" s="51">
        <f t="shared" si="1"/>
        <v>2</v>
      </c>
      <c r="K10" s="49">
        <f t="shared" si="1"/>
        <v>2</v>
      </c>
      <c r="L10" s="50">
        <f t="shared" si="1"/>
        <v>1</v>
      </c>
      <c r="M10" s="51">
        <f t="shared" si="1"/>
        <v>1</v>
      </c>
      <c r="N10" s="49">
        <f t="shared" si="1"/>
        <v>2</v>
      </c>
      <c r="O10" s="50">
        <f t="shared" si="1"/>
        <v>0</v>
      </c>
      <c r="P10" s="51">
        <f t="shared" si="1"/>
        <v>1</v>
      </c>
      <c r="Q10" s="49">
        <f t="shared" si="1"/>
        <v>1</v>
      </c>
      <c r="R10" s="50">
        <f t="shared" si="1"/>
        <v>0</v>
      </c>
      <c r="S10" s="51">
        <f t="shared" si="1"/>
        <v>2</v>
      </c>
      <c r="T10" s="49">
        <f>SUM(T8:T9)</f>
        <v>3</v>
      </c>
      <c r="U10" s="50">
        <f>SUM(U8:U9)</f>
        <v>1</v>
      </c>
      <c r="V10" s="51">
        <f>SUM(V8:V9)</f>
        <v>0</v>
      </c>
      <c r="W10" s="49">
        <f t="shared" si="1"/>
        <v>0</v>
      </c>
      <c r="X10" s="50">
        <f t="shared" si="1"/>
        <v>1</v>
      </c>
      <c r="Y10" s="51">
        <f t="shared" si="1"/>
        <v>4</v>
      </c>
      <c r="Z10" s="49">
        <f>SUM(Z8:Z9)</f>
        <v>1</v>
      </c>
      <c r="AA10" s="50">
        <f>SUM(AA8:AA9)</f>
        <v>1</v>
      </c>
      <c r="AB10" s="51">
        <f>SUM(AB8:AB9)</f>
        <v>2</v>
      </c>
      <c r="AC10" s="49">
        <f t="shared" si="1"/>
        <v>2</v>
      </c>
      <c r="AD10" s="50">
        <f t="shared" si="1"/>
        <v>0</v>
      </c>
      <c r="AE10" s="51">
        <f t="shared" si="1"/>
        <v>1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87"/>
      <c r="B11" s="79">
        <f>SUM(B10:D10)</f>
        <v>5</v>
      </c>
      <c r="C11" s="80"/>
      <c r="D11" s="81"/>
      <c r="E11" s="30"/>
      <c r="F11" s="31"/>
      <c r="G11" s="32"/>
      <c r="H11" s="79">
        <f>SUM(H10:J10)</f>
        <v>3</v>
      </c>
      <c r="I11" s="80"/>
      <c r="J11" s="81"/>
      <c r="K11" s="79">
        <f>SUM(K10:M10)</f>
        <v>4</v>
      </c>
      <c r="L11" s="80"/>
      <c r="M11" s="81"/>
      <c r="N11" s="79">
        <f>SUM(N10:P10)</f>
        <v>3</v>
      </c>
      <c r="O11" s="80"/>
      <c r="P11" s="81"/>
      <c r="Q11" s="79">
        <f>SUM(Q10:S10)</f>
        <v>3</v>
      </c>
      <c r="R11" s="80"/>
      <c r="S11" s="81"/>
      <c r="T11" s="79">
        <f>SUM(T10:V10)</f>
        <v>4</v>
      </c>
      <c r="U11" s="80"/>
      <c r="V11" s="81"/>
      <c r="W11" s="79">
        <f>SUM(W10:Y10)</f>
        <v>5</v>
      </c>
      <c r="X11" s="80"/>
      <c r="Y11" s="81"/>
      <c r="Z11" s="79">
        <f>SUM(Z10:AB10)</f>
        <v>4</v>
      </c>
      <c r="AA11" s="80"/>
      <c r="AB11" s="81"/>
      <c r="AC11" s="79">
        <f>SUM(AC10:AE10)</f>
        <v>3</v>
      </c>
      <c r="AD11" s="80"/>
      <c r="AE11" s="81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85" t="s">
        <v>6</v>
      </c>
      <c r="B12" s="17">
        <v>2</v>
      </c>
      <c r="C12" s="18">
        <v>1</v>
      </c>
      <c r="D12" s="19"/>
      <c r="E12" s="17">
        <v>2</v>
      </c>
      <c r="F12" s="18"/>
      <c r="G12" s="19">
        <v>1</v>
      </c>
      <c r="H12" s="23"/>
      <c r="I12" s="24"/>
      <c r="J12" s="25"/>
      <c r="K12" s="17"/>
      <c r="L12" s="18">
        <v>1</v>
      </c>
      <c r="M12" s="19">
        <v>2</v>
      </c>
      <c r="N12" s="17">
        <v>3</v>
      </c>
      <c r="O12" s="18"/>
      <c r="P12" s="19"/>
      <c r="Q12" s="17">
        <v>3</v>
      </c>
      <c r="R12" s="18"/>
      <c r="S12" s="19"/>
      <c r="T12" s="17">
        <v>2</v>
      </c>
      <c r="U12" s="18"/>
      <c r="V12" s="19">
        <v>1</v>
      </c>
      <c r="W12" s="17"/>
      <c r="X12" s="18">
        <v>1</v>
      </c>
      <c r="Y12" s="19">
        <v>2</v>
      </c>
      <c r="Z12" s="17">
        <v>3</v>
      </c>
      <c r="AA12" s="18"/>
      <c r="AB12" s="19"/>
      <c r="AC12" s="17">
        <v>1</v>
      </c>
      <c r="AD12" s="18">
        <v>1</v>
      </c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86"/>
      <c r="B13" s="20"/>
      <c r="C13" s="21"/>
      <c r="D13" s="22">
        <v>1</v>
      </c>
      <c r="E13" s="20"/>
      <c r="F13" s="21"/>
      <c r="G13" s="22"/>
      <c r="H13" s="26"/>
      <c r="I13" s="27"/>
      <c r="J13" s="28"/>
      <c r="K13" s="20"/>
      <c r="L13" s="21"/>
      <c r="M13" s="22"/>
      <c r="N13" s="20">
        <v>1</v>
      </c>
      <c r="O13" s="21"/>
      <c r="P13" s="22">
        <v>1</v>
      </c>
      <c r="Q13" s="20"/>
      <c r="R13" s="21"/>
      <c r="S13" s="22"/>
      <c r="T13" s="20">
        <v>1</v>
      </c>
      <c r="U13" s="21"/>
      <c r="V13" s="22"/>
      <c r="W13" s="20">
        <v>1</v>
      </c>
      <c r="X13" s="21"/>
      <c r="Y13" s="22"/>
      <c r="Z13" s="20"/>
      <c r="AA13" s="21">
        <v>3</v>
      </c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86"/>
      <c r="B14" s="49">
        <f aca="true" t="shared" si="2" ref="B14:G14">SUM(B12:B13)</f>
        <v>2</v>
      </c>
      <c r="C14" s="50">
        <f t="shared" si="2"/>
        <v>1</v>
      </c>
      <c r="D14" s="51">
        <f t="shared" si="2"/>
        <v>1</v>
      </c>
      <c r="E14" s="49">
        <f t="shared" si="2"/>
        <v>2</v>
      </c>
      <c r="F14" s="50">
        <f t="shared" si="2"/>
        <v>0</v>
      </c>
      <c r="G14" s="51">
        <f t="shared" si="2"/>
        <v>1</v>
      </c>
      <c r="H14" s="46"/>
      <c r="I14" s="47"/>
      <c r="J14" s="48"/>
      <c r="K14" s="49">
        <f aca="true" t="shared" si="3" ref="K14:AE14">SUM(K12:K13)</f>
        <v>0</v>
      </c>
      <c r="L14" s="50">
        <f t="shared" si="3"/>
        <v>1</v>
      </c>
      <c r="M14" s="51">
        <f t="shared" si="3"/>
        <v>2</v>
      </c>
      <c r="N14" s="49">
        <f t="shared" si="3"/>
        <v>4</v>
      </c>
      <c r="O14" s="50">
        <f t="shared" si="3"/>
        <v>0</v>
      </c>
      <c r="P14" s="51">
        <f t="shared" si="3"/>
        <v>1</v>
      </c>
      <c r="Q14" s="49">
        <f t="shared" si="3"/>
        <v>3</v>
      </c>
      <c r="R14" s="50">
        <f t="shared" si="3"/>
        <v>0</v>
      </c>
      <c r="S14" s="51">
        <f t="shared" si="3"/>
        <v>0</v>
      </c>
      <c r="T14" s="49">
        <f>SUM(T12:T13)</f>
        <v>3</v>
      </c>
      <c r="U14" s="50">
        <f>SUM(U12:U13)</f>
        <v>0</v>
      </c>
      <c r="V14" s="51">
        <f>SUM(V12:V13)</f>
        <v>1</v>
      </c>
      <c r="W14" s="49">
        <f t="shared" si="3"/>
        <v>1</v>
      </c>
      <c r="X14" s="50">
        <f t="shared" si="3"/>
        <v>1</v>
      </c>
      <c r="Y14" s="51">
        <f t="shared" si="3"/>
        <v>2</v>
      </c>
      <c r="Z14" s="49">
        <f>SUM(Z12:Z13)</f>
        <v>3</v>
      </c>
      <c r="AA14" s="50">
        <f>SUM(AA12:AA13)</f>
        <v>3</v>
      </c>
      <c r="AB14" s="51">
        <f>SUM(AB12:AB13)</f>
        <v>0</v>
      </c>
      <c r="AC14" s="49">
        <f t="shared" si="3"/>
        <v>1</v>
      </c>
      <c r="AD14" s="50">
        <f t="shared" si="3"/>
        <v>1</v>
      </c>
      <c r="AE14" s="51">
        <f t="shared" si="3"/>
        <v>1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87"/>
      <c r="B15" s="79">
        <f>SUM(B14:D14)</f>
        <v>4</v>
      </c>
      <c r="C15" s="80"/>
      <c r="D15" s="81"/>
      <c r="E15" s="79">
        <f>SUM(E14:G14)</f>
        <v>3</v>
      </c>
      <c r="F15" s="80"/>
      <c r="G15" s="81"/>
      <c r="H15" s="30"/>
      <c r="I15" s="31"/>
      <c r="J15" s="32"/>
      <c r="K15" s="79">
        <f>SUM(K14:M14)</f>
        <v>3</v>
      </c>
      <c r="L15" s="80"/>
      <c r="M15" s="81"/>
      <c r="N15" s="79">
        <f>SUM(N14:P14)</f>
        <v>5</v>
      </c>
      <c r="O15" s="80"/>
      <c r="P15" s="81"/>
      <c r="Q15" s="79">
        <f>SUM(Q14:S14)</f>
        <v>3</v>
      </c>
      <c r="R15" s="80"/>
      <c r="S15" s="81"/>
      <c r="T15" s="79">
        <f>SUM(T14:V14)</f>
        <v>4</v>
      </c>
      <c r="U15" s="80"/>
      <c r="V15" s="81"/>
      <c r="W15" s="79">
        <f>SUM(W14:Y14)</f>
        <v>4</v>
      </c>
      <c r="X15" s="80"/>
      <c r="Y15" s="81"/>
      <c r="Z15" s="79">
        <f>SUM(Z14:AB14)</f>
        <v>6</v>
      </c>
      <c r="AA15" s="80"/>
      <c r="AB15" s="81"/>
      <c r="AC15" s="79">
        <f>SUM(AC14:AE14)</f>
        <v>3</v>
      </c>
      <c r="AD15" s="80"/>
      <c r="AE15" s="81"/>
      <c r="AF15" s="6" t="s">
        <v>17</v>
      </c>
      <c r="AG15" s="12">
        <f>SUM(B15:AE15)</f>
        <v>35</v>
      </c>
      <c r="AH15" s="4"/>
      <c r="AI15" s="4"/>
      <c r="AJ15" s="4"/>
      <c r="AK15" s="4"/>
      <c r="AL15" s="4"/>
      <c r="AM15" s="4"/>
    </row>
    <row r="16" spans="1:39" ht="16.5" customHeight="1">
      <c r="A16" s="85" t="s">
        <v>7</v>
      </c>
      <c r="B16" s="17">
        <v>2</v>
      </c>
      <c r="C16" s="18"/>
      <c r="D16" s="19">
        <v>1</v>
      </c>
      <c r="E16" s="17"/>
      <c r="F16" s="18">
        <v>1</v>
      </c>
      <c r="G16" s="19">
        <v>2</v>
      </c>
      <c r="H16" s="17">
        <v>2</v>
      </c>
      <c r="I16" s="18">
        <v>1</v>
      </c>
      <c r="J16" s="19"/>
      <c r="K16" s="23"/>
      <c r="L16" s="24"/>
      <c r="M16" s="25"/>
      <c r="N16" s="17">
        <v>1</v>
      </c>
      <c r="O16" s="18">
        <v>1</v>
      </c>
      <c r="P16" s="19">
        <v>1</v>
      </c>
      <c r="Q16" s="17">
        <v>2</v>
      </c>
      <c r="R16" s="18"/>
      <c r="S16" s="19">
        <v>1</v>
      </c>
      <c r="T16" s="17">
        <v>2</v>
      </c>
      <c r="U16" s="18"/>
      <c r="V16" s="19">
        <v>1</v>
      </c>
      <c r="W16" s="17">
        <v>2</v>
      </c>
      <c r="X16" s="18">
        <v>1</v>
      </c>
      <c r="Y16" s="19"/>
      <c r="Z16" s="17">
        <v>1</v>
      </c>
      <c r="AA16" s="18"/>
      <c r="AB16" s="19">
        <v>2</v>
      </c>
      <c r="AC16" s="17">
        <v>2</v>
      </c>
      <c r="AD16" s="18">
        <v>1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86"/>
      <c r="B17" s="20"/>
      <c r="C17" s="21"/>
      <c r="D17" s="22"/>
      <c r="E17" s="20">
        <v>1</v>
      </c>
      <c r="F17" s="21"/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>
        <v>1</v>
      </c>
      <c r="V17" s="22"/>
      <c r="W17" s="20">
        <v>1</v>
      </c>
      <c r="X17" s="21"/>
      <c r="Y17" s="22">
        <v>1</v>
      </c>
      <c r="Z17" s="20">
        <v>1</v>
      </c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86"/>
      <c r="B18" s="49">
        <f aca="true" t="shared" si="4" ref="B18:J18">SUM(B16:B17)</f>
        <v>2</v>
      </c>
      <c r="C18" s="50">
        <f t="shared" si="4"/>
        <v>0</v>
      </c>
      <c r="D18" s="51">
        <f t="shared" si="4"/>
        <v>1</v>
      </c>
      <c r="E18" s="49">
        <f t="shared" si="4"/>
        <v>1</v>
      </c>
      <c r="F18" s="50">
        <f t="shared" si="4"/>
        <v>1</v>
      </c>
      <c r="G18" s="51">
        <f t="shared" si="4"/>
        <v>2</v>
      </c>
      <c r="H18" s="49">
        <f t="shared" si="4"/>
        <v>2</v>
      </c>
      <c r="I18" s="50">
        <f t="shared" si="4"/>
        <v>1</v>
      </c>
      <c r="J18" s="51">
        <f t="shared" si="4"/>
        <v>0</v>
      </c>
      <c r="K18" s="46"/>
      <c r="L18" s="47"/>
      <c r="M18" s="48"/>
      <c r="N18" s="49">
        <f aca="true" t="shared" si="5" ref="N18:AE18">SUM(N16:N17)</f>
        <v>1</v>
      </c>
      <c r="O18" s="50">
        <f t="shared" si="5"/>
        <v>1</v>
      </c>
      <c r="P18" s="51">
        <f t="shared" si="5"/>
        <v>1</v>
      </c>
      <c r="Q18" s="49">
        <f t="shared" si="5"/>
        <v>2</v>
      </c>
      <c r="R18" s="50">
        <f t="shared" si="5"/>
        <v>0</v>
      </c>
      <c r="S18" s="51">
        <f t="shared" si="5"/>
        <v>1</v>
      </c>
      <c r="T18" s="49">
        <f>SUM(T16:T17)</f>
        <v>2</v>
      </c>
      <c r="U18" s="50">
        <f>SUM(U16:U17)</f>
        <v>1</v>
      </c>
      <c r="V18" s="51">
        <f>SUM(V16:V17)</f>
        <v>1</v>
      </c>
      <c r="W18" s="49">
        <f t="shared" si="5"/>
        <v>3</v>
      </c>
      <c r="X18" s="50">
        <f t="shared" si="5"/>
        <v>1</v>
      </c>
      <c r="Y18" s="51">
        <f t="shared" si="5"/>
        <v>1</v>
      </c>
      <c r="Z18" s="49">
        <f>SUM(Z16:Z17)</f>
        <v>2</v>
      </c>
      <c r="AA18" s="50">
        <f>SUM(AA16:AA17)</f>
        <v>0</v>
      </c>
      <c r="AB18" s="51">
        <f>SUM(AB16:AB17)</f>
        <v>2</v>
      </c>
      <c r="AC18" s="49">
        <f t="shared" si="5"/>
        <v>2</v>
      </c>
      <c r="AD18" s="50">
        <f t="shared" si="5"/>
        <v>1</v>
      </c>
      <c r="AE18" s="51">
        <f t="shared" si="5"/>
        <v>0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87"/>
      <c r="B19" s="79">
        <f>SUM(B18:D18)</f>
        <v>3</v>
      </c>
      <c r="C19" s="80"/>
      <c r="D19" s="81"/>
      <c r="E19" s="79">
        <f>SUM(E18:G18)</f>
        <v>4</v>
      </c>
      <c r="F19" s="80"/>
      <c r="G19" s="81"/>
      <c r="H19" s="79">
        <f>SUM(H18:J18)</f>
        <v>3</v>
      </c>
      <c r="I19" s="80"/>
      <c r="J19" s="81"/>
      <c r="K19" s="30"/>
      <c r="L19" s="31"/>
      <c r="M19" s="32"/>
      <c r="N19" s="79">
        <f>SUM(N18:P18)</f>
        <v>3</v>
      </c>
      <c r="O19" s="80"/>
      <c r="P19" s="81"/>
      <c r="Q19" s="79">
        <f>SUM(Q18:S18)</f>
        <v>3</v>
      </c>
      <c r="R19" s="80"/>
      <c r="S19" s="81"/>
      <c r="T19" s="79">
        <f>SUM(T18:V18)</f>
        <v>4</v>
      </c>
      <c r="U19" s="80"/>
      <c r="V19" s="81"/>
      <c r="W19" s="79">
        <f>SUM(W18:Y18)</f>
        <v>5</v>
      </c>
      <c r="X19" s="80"/>
      <c r="Y19" s="81"/>
      <c r="Z19" s="79">
        <f>SUM(Z18:AB18)</f>
        <v>4</v>
      </c>
      <c r="AA19" s="80"/>
      <c r="AB19" s="81"/>
      <c r="AC19" s="79">
        <f>SUM(AC18:AE18)</f>
        <v>3</v>
      </c>
      <c r="AD19" s="80"/>
      <c r="AE19" s="81"/>
      <c r="AF19" s="6" t="s">
        <v>17</v>
      </c>
      <c r="AG19" s="12">
        <f>SUM(B19:AE19)</f>
        <v>32</v>
      </c>
      <c r="AH19" s="4"/>
      <c r="AI19" s="4"/>
      <c r="AJ19" s="4"/>
      <c r="AK19" s="4"/>
      <c r="AL19" s="4"/>
      <c r="AM19" s="4"/>
    </row>
    <row r="20" spans="1:39" ht="16.5" customHeight="1">
      <c r="A20" s="85" t="s">
        <v>5</v>
      </c>
      <c r="B20" s="17"/>
      <c r="C20" s="18">
        <v>1</v>
      </c>
      <c r="D20" s="19">
        <v>2</v>
      </c>
      <c r="E20" s="17">
        <v>1</v>
      </c>
      <c r="F20" s="18"/>
      <c r="G20" s="19">
        <v>2</v>
      </c>
      <c r="H20" s="17"/>
      <c r="I20" s="18"/>
      <c r="J20" s="19">
        <v>3</v>
      </c>
      <c r="K20" s="17">
        <v>1</v>
      </c>
      <c r="L20" s="18">
        <v>1</v>
      </c>
      <c r="M20" s="19">
        <v>1</v>
      </c>
      <c r="N20" s="23"/>
      <c r="O20" s="24"/>
      <c r="P20" s="25"/>
      <c r="Q20" s="17">
        <v>2</v>
      </c>
      <c r="R20" s="18"/>
      <c r="S20" s="19">
        <v>1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>
        <v>1</v>
      </c>
      <c r="AA20" s="18"/>
      <c r="AB20" s="19">
        <v>2</v>
      </c>
      <c r="AC20" s="17"/>
      <c r="AD20" s="18"/>
      <c r="AE20" s="19">
        <v>3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86"/>
      <c r="B21" s="20"/>
      <c r="C21" s="21"/>
      <c r="D21" s="22"/>
      <c r="E21" s="20"/>
      <c r="F21" s="21"/>
      <c r="G21" s="22"/>
      <c r="H21" s="20">
        <v>1</v>
      </c>
      <c r="I21" s="21"/>
      <c r="J21" s="22">
        <v>1</v>
      </c>
      <c r="K21" s="20"/>
      <c r="L21" s="21"/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86"/>
      <c r="B22" s="49">
        <f aca="true" t="shared" si="6" ref="B22:M22">SUM(B20:B21)</f>
        <v>0</v>
      </c>
      <c r="C22" s="50">
        <f t="shared" si="6"/>
        <v>1</v>
      </c>
      <c r="D22" s="51">
        <f t="shared" si="6"/>
        <v>2</v>
      </c>
      <c r="E22" s="49">
        <f t="shared" si="6"/>
        <v>1</v>
      </c>
      <c r="F22" s="50">
        <f t="shared" si="6"/>
        <v>0</v>
      </c>
      <c r="G22" s="51">
        <f t="shared" si="6"/>
        <v>2</v>
      </c>
      <c r="H22" s="49">
        <f t="shared" si="6"/>
        <v>1</v>
      </c>
      <c r="I22" s="50">
        <f t="shared" si="6"/>
        <v>0</v>
      </c>
      <c r="J22" s="51">
        <f t="shared" si="6"/>
        <v>4</v>
      </c>
      <c r="K22" s="49">
        <f t="shared" si="6"/>
        <v>1</v>
      </c>
      <c r="L22" s="50">
        <f t="shared" si="6"/>
        <v>1</v>
      </c>
      <c r="M22" s="51">
        <f t="shared" si="6"/>
        <v>1</v>
      </c>
      <c r="N22" s="46"/>
      <c r="O22" s="47"/>
      <c r="P22" s="48"/>
      <c r="Q22" s="49">
        <f aca="true" t="shared" si="7" ref="Q22:AE22">SUM(Q20:Q21)</f>
        <v>3</v>
      </c>
      <c r="R22" s="50">
        <f t="shared" si="7"/>
        <v>0</v>
      </c>
      <c r="S22" s="51">
        <f t="shared" si="7"/>
        <v>1</v>
      </c>
      <c r="T22" s="49">
        <f>SUM(T20:T21)</f>
        <v>1</v>
      </c>
      <c r="U22" s="50">
        <f>SUM(U20:U21)</f>
        <v>1</v>
      </c>
      <c r="V22" s="51">
        <f>SUM(V20:V21)</f>
        <v>1</v>
      </c>
      <c r="W22" s="49">
        <f t="shared" si="7"/>
        <v>1</v>
      </c>
      <c r="X22" s="50">
        <f t="shared" si="7"/>
        <v>1</v>
      </c>
      <c r="Y22" s="51">
        <f t="shared" si="7"/>
        <v>1</v>
      </c>
      <c r="Z22" s="49">
        <f>SUM(Z20:Z21)</f>
        <v>1</v>
      </c>
      <c r="AA22" s="50">
        <f>SUM(AA20:AA21)</f>
        <v>0</v>
      </c>
      <c r="AB22" s="51">
        <f>SUM(AB20:AB21)</f>
        <v>2</v>
      </c>
      <c r="AC22" s="49">
        <f t="shared" si="7"/>
        <v>0</v>
      </c>
      <c r="AD22" s="50">
        <f t="shared" si="7"/>
        <v>0</v>
      </c>
      <c r="AE22" s="51">
        <f t="shared" si="7"/>
        <v>4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87"/>
      <c r="B23" s="79">
        <f>SUM(B22:D22)</f>
        <v>3</v>
      </c>
      <c r="C23" s="80"/>
      <c r="D23" s="81"/>
      <c r="E23" s="79">
        <f>SUM(E22:G22)</f>
        <v>3</v>
      </c>
      <c r="F23" s="80"/>
      <c r="G23" s="81"/>
      <c r="H23" s="79">
        <f>SUM(H22:J22)</f>
        <v>5</v>
      </c>
      <c r="I23" s="80"/>
      <c r="J23" s="81"/>
      <c r="K23" s="79">
        <f>SUM(K22:M22)</f>
        <v>3</v>
      </c>
      <c r="L23" s="80"/>
      <c r="M23" s="81"/>
      <c r="N23" s="30"/>
      <c r="O23" s="31"/>
      <c r="P23" s="32"/>
      <c r="Q23" s="79">
        <f>SUM(Q22:S22)</f>
        <v>4</v>
      </c>
      <c r="R23" s="80"/>
      <c r="S23" s="81"/>
      <c r="T23" s="79">
        <f>SUM(T22:V22)</f>
        <v>3</v>
      </c>
      <c r="U23" s="80"/>
      <c r="V23" s="81"/>
      <c r="W23" s="79">
        <f>SUM(W22:Y22)</f>
        <v>3</v>
      </c>
      <c r="X23" s="80"/>
      <c r="Y23" s="81"/>
      <c r="Z23" s="79">
        <f>SUM(Z22:AB22)</f>
        <v>3</v>
      </c>
      <c r="AA23" s="80"/>
      <c r="AB23" s="81"/>
      <c r="AC23" s="79">
        <f>SUM(AC22:AE22)</f>
        <v>4</v>
      </c>
      <c r="AD23" s="80"/>
      <c r="AE23" s="81"/>
      <c r="AF23" s="6" t="s">
        <v>17</v>
      </c>
      <c r="AG23" s="12">
        <f>SUM(B23:AE23)</f>
        <v>31</v>
      </c>
      <c r="AH23" s="4"/>
      <c r="AI23" s="4"/>
      <c r="AJ23" s="4"/>
      <c r="AK23" s="4"/>
      <c r="AL23" s="4"/>
      <c r="AM23" s="4"/>
    </row>
    <row r="24" spans="1:39" ht="16.5" customHeight="1">
      <c r="A24" s="85" t="s">
        <v>1</v>
      </c>
      <c r="B24" s="17">
        <v>1</v>
      </c>
      <c r="C24" s="18">
        <v>1</v>
      </c>
      <c r="D24" s="19">
        <v>1</v>
      </c>
      <c r="E24" s="17">
        <v>2</v>
      </c>
      <c r="F24" s="18"/>
      <c r="G24" s="19">
        <v>1</v>
      </c>
      <c r="H24" s="17"/>
      <c r="I24" s="18"/>
      <c r="J24" s="19">
        <v>3</v>
      </c>
      <c r="K24" s="17">
        <v>1</v>
      </c>
      <c r="L24" s="18"/>
      <c r="M24" s="19">
        <v>2</v>
      </c>
      <c r="N24" s="17">
        <v>1</v>
      </c>
      <c r="O24" s="18"/>
      <c r="P24" s="19">
        <v>2</v>
      </c>
      <c r="Q24" s="23"/>
      <c r="R24" s="24"/>
      <c r="S24" s="25"/>
      <c r="T24" s="17"/>
      <c r="U24" s="18">
        <v>1</v>
      </c>
      <c r="V24" s="19">
        <v>2</v>
      </c>
      <c r="W24" s="17"/>
      <c r="X24" s="18">
        <v>1</v>
      </c>
      <c r="Y24" s="19">
        <v>2</v>
      </c>
      <c r="Z24" s="17">
        <v>1</v>
      </c>
      <c r="AA24" s="18">
        <v>2</v>
      </c>
      <c r="AB24" s="19"/>
      <c r="AC24" s="17">
        <v>2</v>
      </c>
      <c r="AD24" s="18"/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86"/>
      <c r="B25" s="20"/>
      <c r="C25" s="21"/>
      <c r="D25" s="22"/>
      <c r="E25" s="20"/>
      <c r="F25" s="21"/>
      <c r="G25" s="22"/>
      <c r="H25" s="20"/>
      <c r="I25" s="21"/>
      <c r="J25" s="22"/>
      <c r="K25" s="20"/>
      <c r="L25" s="21"/>
      <c r="M25" s="22"/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5" customFormat="1" ht="16.5" customHeight="1">
      <c r="A26" s="86"/>
      <c r="B26" s="49">
        <f aca="true" t="shared" si="8" ref="B26:P26">SUM(B24:B25)</f>
        <v>1</v>
      </c>
      <c r="C26" s="50">
        <f t="shared" si="8"/>
        <v>1</v>
      </c>
      <c r="D26" s="51">
        <f t="shared" si="8"/>
        <v>1</v>
      </c>
      <c r="E26" s="49">
        <f t="shared" si="8"/>
        <v>2</v>
      </c>
      <c r="F26" s="50">
        <f t="shared" si="8"/>
        <v>0</v>
      </c>
      <c r="G26" s="51">
        <f t="shared" si="8"/>
        <v>1</v>
      </c>
      <c r="H26" s="49">
        <f t="shared" si="8"/>
        <v>0</v>
      </c>
      <c r="I26" s="50">
        <f t="shared" si="8"/>
        <v>0</v>
      </c>
      <c r="J26" s="51">
        <f t="shared" si="8"/>
        <v>3</v>
      </c>
      <c r="K26" s="49">
        <f t="shared" si="8"/>
        <v>1</v>
      </c>
      <c r="L26" s="50">
        <f t="shared" si="8"/>
        <v>0</v>
      </c>
      <c r="M26" s="51">
        <f t="shared" si="8"/>
        <v>2</v>
      </c>
      <c r="N26" s="49">
        <f t="shared" si="8"/>
        <v>1</v>
      </c>
      <c r="O26" s="50">
        <f t="shared" si="8"/>
        <v>0</v>
      </c>
      <c r="P26" s="51">
        <f t="shared" si="8"/>
        <v>3</v>
      </c>
      <c r="Q26" s="46"/>
      <c r="R26" s="47"/>
      <c r="S26" s="48"/>
      <c r="T26" s="49">
        <f>SUM(T24:T25)</f>
        <v>0</v>
      </c>
      <c r="U26" s="50">
        <f>SUM(U24:U25)</f>
        <v>1</v>
      </c>
      <c r="V26" s="51">
        <f>SUM(V24:V25)</f>
        <v>2</v>
      </c>
      <c r="W26" s="49">
        <f aca="true" t="shared" si="9" ref="W26:AE26">SUM(W24:W25)</f>
        <v>0</v>
      </c>
      <c r="X26" s="50">
        <f t="shared" si="9"/>
        <v>1</v>
      </c>
      <c r="Y26" s="51">
        <f t="shared" si="9"/>
        <v>2</v>
      </c>
      <c r="Z26" s="49">
        <f>SUM(Z24:Z25)</f>
        <v>1</v>
      </c>
      <c r="AA26" s="50">
        <f>SUM(AA24:AA25)</f>
        <v>2</v>
      </c>
      <c r="AB26" s="51">
        <f>SUM(AB24:AB25)</f>
        <v>0</v>
      </c>
      <c r="AC26" s="49">
        <f t="shared" si="9"/>
        <v>3</v>
      </c>
      <c r="AD26" s="50">
        <f t="shared" si="9"/>
        <v>0</v>
      </c>
      <c r="AE26" s="51">
        <f t="shared" si="9"/>
        <v>1</v>
      </c>
      <c r="AF26" s="52" t="s">
        <v>10</v>
      </c>
      <c r="AG26" s="53"/>
      <c r="AH26" s="54"/>
      <c r="AI26" s="54"/>
      <c r="AJ26" s="54"/>
      <c r="AK26" s="54"/>
      <c r="AL26" s="54"/>
      <c r="AM26" s="54"/>
    </row>
    <row r="27" spans="1:39" ht="16.5" customHeight="1">
      <c r="A27" s="87"/>
      <c r="B27" s="79">
        <f>SUM(B26:D26)</f>
        <v>3</v>
      </c>
      <c r="C27" s="80"/>
      <c r="D27" s="81"/>
      <c r="E27" s="79">
        <f>SUM(E26:G26)</f>
        <v>3</v>
      </c>
      <c r="F27" s="80"/>
      <c r="G27" s="81"/>
      <c r="H27" s="79">
        <f>SUM(H26:J26)</f>
        <v>3</v>
      </c>
      <c r="I27" s="80"/>
      <c r="J27" s="81"/>
      <c r="K27" s="79">
        <f>SUM(K26:M26)</f>
        <v>3</v>
      </c>
      <c r="L27" s="80"/>
      <c r="M27" s="81"/>
      <c r="N27" s="79">
        <f>SUM(N26:P26)</f>
        <v>4</v>
      </c>
      <c r="O27" s="80"/>
      <c r="P27" s="81"/>
      <c r="Q27" s="30"/>
      <c r="R27" s="31"/>
      <c r="S27" s="32"/>
      <c r="T27" s="79">
        <f>SUM(T26:V26)</f>
        <v>3</v>
      </c>
      <c r="U27" s="80"/>
      <c r="V27" s="81"/>
      <c r="W27" s="79">
        <f>SUM(W26:Y26)</f>
        <v>3</v>
      </c>
      <c r="X27" s="80"/>
      <c r="Y27" s="81"/>
      <c r="Z27" s="79">
        <f>SUM(Z26:AB26)</f>
        <v>3</v>
      </c>
      <c r="AA27" s="80"/>
      <c r="AB27" s="81"/>
      <c r="AC27" s="79">
        <f>SUM(AC26:AE26)</f>
        <v>4</v>
      </c>
      <c r="AD27" s="80"/>
      <c r="AE27" s="81"/>
      <c r="AF27" s="6" t="s">
        <v>17</v>
      </c>
      <c r="AG27" s="12">
        <f>SUM(B27:AE27)</f>
        <v>29</v>
      </c>
      <c r="AH27" s="4"/>
      <c r="AI27" s="4"/>
      <c r="AJ27" s="4"/>
      <c r="AK27" s="4"/>
      <c r="AL27" s="4"/>
      <c r="AM27" s="4"/>
    </row>
    <row r="28" spans="1:39" ht="16.5" customHeight="1">
      <c r="A28" s="85" t="s">
        <v>3</v>
      </c>
      <c r="B28" s="17">
        <v>1</v>
      </c>
      <c r="C28" s="18">
        <v>1</v>
      </c>
      <c r="D28" s="19">
        <v>1</v>
      </c>
      <c r="E28" s="17"/>
      <c r="F28" s="18">
        <v>1</v>
      </c>
      <c r="G28" s="19">
        <v>2</v>
      </c>
      <c r="H28" s="17">
        <v>1</v>
      </c>
      <c r="I28" s="18"/>
      <c r="J28" s="19">
        <v>2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>
        <v>1</v>
      </c>
      <c r="S28" s="19"/>
      <c r="T28" s="23"/>
      <c r="U28" s="24"/>
      <c r="V28" s="25"/>
      <c r="W28" s="17">
        <v>1</v>
      </c>
      <c r="X28" s="18"/>
      <c r="Y28" s="19">
        <v>2</v>
      </c>
      <c r="Z28" s="17">
        <v>1</v>
      </c>
      <c r="AA28" s="18">
        <v>1</v>
      </c>
      <c r="AB28" s="19">
        <v>1</v>
      </c>
      <c r="AC28" s="17">
        <v>2</v>
      </c>
      <c r="AD28" s="18"/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5" customFormat="1" ht="16.5" customHeight="1">
      <c r="A29" s="86"/>
      <c r="B29" s="20"/>
      <c r="C29" s="21"/>
      <c r="D29" s="22"/>
      <c r="E29" s="20"/>
      <c r="F29" s="21"/>
      <c r="G29" s="22">
        <v>1</v>
      </c>
      <c r="H29" s="20"/>
      <c r="I29" s="21"/>
      <c r="J29" s="22">
        <v>1</v>
      </c>
      <c r="K29" s="20"/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62"/>
      <c r="Z29" s="20"/>
      <c r="AA29" s="21">
        <v>1</v>
      </c>
      <c r="AB29" s="22"/>
      <c r="AC29" s="20"/>
      <c r="AD29" s="21"/>
      <c r="AE29" s="22"/>
      <c r="AF29" s="57" t="s">
        <v>9</v>
      </c>
      <c r="AG29" s="53"/>
      <c r="AH29" s="54"/>
      <c r="AI29" s="54"/>
      <c r="AJ29" s="54"/>
      <c r="AK29" s="54"/>
      <c r="AL29" s="54"/>
      <c r="AM29" s="54"/>
    </row>
    <row r="30" spans="1:39" ht="16.5" customHeight="1">
      <c r="A30" s="86"/>
      <c r="B30" s="49">
        <f aca="true" t="shared" si="10" ref="B30:Y30">SUM(B28:B29)</f>
        <v>1</v>
      </c>
      <c r="C30" s="50">
        <f t="shared" si="10"/>
        <v>1</v>
      </c>
      <c r="D30" s="51">
        <f t="shared" si="10"/>
        <v>1</v>
      </c>
      <c r="E30" s="49">
        <f t="shared" si="10"/>
        <v>0</v>
      </c>
      <c r="F30" s="50">
        <f t="shared" si="10"/>
        <v>1</v>
      </c>
      <c r="G30" s="51">
        <f t="shared" si="10"/>
        <v>3</v>
      </c>
      <c r="H30" s="49">
        <f t="shared" si="10"/>
        <v>1</v>
      </c>
      <c r="I30" s="50">
        <f t="shared" si="10"/>
        <v>0</v>
      </c>
      <c r="J30" s="51">
        <f t="shared" si="10"/>
        <v>3</v>
      </c>
      <c r="K30" s="49">
        <f t="shared" si="10"/>
        <v>1</v>
      </c>
      <c r="L30" s="50">
        <f t="shared" si="10"/>
        <v>1</v>
      </c>
      <c r="M30" s="51">
        <f t="shared" si="10"/>
        <v>2</v>
      </c>
      <c r="N30" s="49">
        <f t="shared" si="10"/>
        <v>1</v>
      </c>
      <c r="O30" s="50">
        <f t="shared" si="10"/>
        <v>1</v>
      </c>
      <c r="P30" s="51">
        <f t="shared" si="10"/>
        <v>1</v>
      </c>
      <c r="Q30" s="49">
        <f t="shared" si="10"/>
        <v>2</v>
      </c>
      <c r="R30" s="50">
        <f t="shared" si="10"/>
        <v>1</v>
      </c>
      <c r="S30" s="51">
        <f t="shared" si="10"/>
        <v>0</v>
      </c>
      <c r="T30" s="29"/>
      <c r="U30" s="27"/>
      <c r="V30" s="28"/>
      <c r="W30" s="49">
        <f t="shared" si="10"/>
        <v>1</v>
      </c>
      <c r="X30" s="50">
        <f t="shared" si="10"/>
        <v>0</v>
      </c>
      <c r="Y30" s="51">
        <f t="shared" si="10"/>
        <v>2</v>
      </c>
      <c r="Z30" s="49">
        <f aca="true" t="shared" si="11" ref="Z30:AE30">SUM(Z28:Z29)</f>
        <v>1</v>
      </c>
      <c r="AA30" s="50">
        <f t="shared" si="11"/>
        <v>2</v>
      </c>
      <c r="AB30" s="51">
        <f t="shared" si="11"/>
        <v>1</v>
      </c>
      <c r="AC30" s="49">
        <f t="shared" si="11"/>
        <v>2</v>
      </c>
      <c r="AD30" s="50">
        <f t="shared" si="11"/>
        <v>0</v>
      </c>
      <c r="AE30" s="51">
        <f t="shared" si="11"/>
        <v>1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87"/>
      <c r="B31" s="79">
        <f>SUM(B30:D30)</f>
        <v>3</v>
      </c>
      <c r="C31" s="80"/>
      <c r="D31" s="81"/>
      <c r="E31" s="79">
        <f>SUM(E30:G30)</f>
        <v>4</v>
      </c>
      <c r="F31" s="80"/>
      <c r="G31" s="81"/>
      <c r="H31" s="79">
        <f>SUM(H30:J30)</f>
        <v>4</v>
      </c>
      <c r="I31" s="80"/>
      <c r="J31" s="81"/>
      <c r="K31" s="79">
        <f>SUM(K30:M30)</f>
        <v>4</v>
      </c>
      <c r="L31" s="80"/>
      <c r="M31" s="81"/>
      <c r="N31" s="79">
        <f>SUM(N30:P30)</f>
        <v>3</v>
      </c>
      <c r="O31" s="80"/>
      <c r="P31" s="81"/>
      <c r="Q31" s="79">
        <f>SUM(Q30:S30)</f>
        <v>3</v>
      </c>
      <c r="R31" s="80"/>
      <c r="S31" s="81"/>
      <c r="T31" s="30"/>
      <c r="U31" s="31"/>
      <c r="V31" s="32"/>
      <c r="W31" s="79">
        <f>SUM(W30:Y30)</f>
        <v>3</v>
      </c>
      <c r="X31" s="80"/>
      <c r="Y31" s="81"/>
      <c r="Z31" s="79">
        <f>SUM(Z30:AB30)</f>
        <v>4</v>
      </c>
      <c r="AA31" s="80"/>
      <c r="AB31" s="81"/>
      <c r="AC31" s="79">
        <f>SUM(AC30:AE30)</f>
        <v>3</v>
      </c>
      <c r="AD31" s="80"/>
      <c r="AE31" s="81"/>
      <c r="AF31" s="6" t="s">
        <v>17</v>
      </c>
      <c r="AG31" s="12">
        <f>SUM(B31:AE31)</f>
        <v>31</v>
      </c>
      <c r="AH31" s="4"/>
      <c r="AI31" s="4"/>
      <c r="AJ31" s="4"/>
      <c r="AK31" s="4"/>
      <c r="AL31" s="4"/>
      <c r="AM31" s="4"/>
    </row>
    <row r="32" spans="1:39" ht="16.5" customHeight="1">
      <c r="A32" s="106" t="s">
        <v>13</v>
      </c>
      <c r="B32" s="17">
        <v>2</v>
      </c>
      <c r="C32" s="18"/>
      <c r="D32" s="19">
        <v>1</v>
      </c>
      <c r="E32" s="17">
        <v>2</v>
      </c>
      <c r="F32" s="18">
        <v>1</v>
      </c>
      <c r="G32" s="19"/>
      <c r="H32" s="17">
        <v>2</v>
      </c>
      <c r="I32" s="18">
        <v>1</v>
      </c>
      <c r="J32" s="19"/>
      <c r="K32" s="17"/>
      <c r="L32" s="18">
        <v>1</v>
      </c>
      <c r="M32" s="19">
        <v>2</v>
      </c>
      <c r="N32" s="17">
        <v>1</v>
      </c>
      <c r="O32" s="18">
        <v>1</v>
      </c>
      <c r="P32" s="19">
        <v>1</v>
      </c>
      <c r="Q32" s="17">
        <v>2</v>
      </c>
      <c r="R32" s="18">
        <v>1</v>
      </c>
      <c r="S32" s="19"/>
      <c r="T32" s="17">
        <v>2</v>
      </c>
      <c r="U32" s="18"/>
      <c r="V32" s="19">
        <v>1</v>
      </c>
      <c r="W32" s="23"/>
      <c r="X32" s="24"/>
      <c r="Y32" s="25"/>
      <c r="Z32" s="17">
        <v>1</v>
      </c>
      <c r="AA32" s="18">
        <v>1</v>
      </c>
      <c r="AB32" s="19">
        <v>1</v>
      </c>
      <c r="AC32" s="17">
        <v>1</v>
      </c>
      <c r="AD32" s="18">
        <v>1</v>
      </c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107"/>
      <c r="B33" s="20"/>
      <c r="C33" s="21"/>
      <c r="D33" s="22">
        <v>1</v>
      </c>
      <c r="E33" s="20">
        <v>2</v>
      </c>
      <c r="F33" s="21"/>
      <c r="G33" s="22"/>
      <c r="H33" s="20"/>
      <c r="I33" s="21"/>
      <c r="J33" s="22">
        <v>1</v>
      </c>
      <c r="K33" s="20">
        <v>1</v>
      </c>
      <c r="L33" s="21"/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/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5" customFormat="1" ht="16.5" customHeight="1">
      <c r="A34" s="107"/>
      <c r="B34" s="49">
        <f aca="true" t="shared" si="12" ref="B34:S34">SUM(B32:B33)</f>
        <v>2</v>
      </c>
      <c r="C34" s="50">
        <f t="shared" si="12"/>
        <v>0</v>
      </c>
      <c r="D34" s="51">
        <f t="shared" si="12"/>
        <v>2</v>
      </c>
      <c r="E34" s="49">
        <f t="shared" si="12"/>
        <v>4</v>
      </c>
      <c r="F34" s="50">
        <f t="shared" si="12"/>
        <v>1</v>
      </c>
      <c r="G34" s="51">
        <f t="shared" si="12"/>
        <v>0</v>
      </c>
      <c r="H34" s="49">
        <f t="shared" si="12"/>
        <v>2</v>
      </c>
      <c r="I34" s="50">
        <f t="shared" si="12"/>
        <v>1</v>
      </c>
      <c r="J34" s="51">
        <f t="shared" si="12"/>
        <v>1</v>
      </c>
      <c r="K34" s="49">
        <f t="shared" si="12"/>
        <v>1</v>
      </c>
      <c r="L34" s="50">
        <f t="shared" si="12"/>
        <v>1</v>
      </c>
      <c r="M34" s="51">
        <f t="shared" si="12"/>
        <v>3</v>
      </c>
      <c r="N34" s="49">
        <f t="shared" si="12"/>
        <v>1</v>
      </c>
      <c r="O34" s="50">
        <f t="shared" si="12"/>
        <v>1</v>
      </c>
      <c r="P34" s="51">
        <f t="shared" si="12"/>
        <v>1</v>
      </c>
      <c r="Q34" s="49">
        <f t="shared" si="12"/>
        <v>2</v>
      </c>
      <c r="R34" s="50">
        <f t="shared" si="12"/>
        <v>1</v>
      </c>
      <c r="S34" s="51">
        <f t="shared" si="12"/>
        <v>0</v>
      </c>
      <c r="T34" s="49">
        <f>SUM(T32:T33)</f>
        <v>2</v>
      </c>
      <c r="U34" s="50">
        <f>SUM(U32:U33)</f>
        <v>0</v>
      </c>
      <c r="V34" s="51">
        <f>SUM(V32:V33)</f>
        <v>1</v>
      </c>
      <c r="W34" s="46"/>
      <c r="X34" s="47"/>
      <c r="Y34" s="48"/>
      <c r="Z34" s="49">
        <f aca="true" t="shared" si="13" ref="Z34:AE34">SUM(Z32:Z33)</f>
        <v>1</v>
      </c>
      <c r="AA34" s="50">
        <f t="shared" si="13"/>
        <v>1</v>
      </c>
      <c r="AB34" s="51">
        <f t="shared" si="13"/>
        <v>2</v>
      </c>
      <c r="AC34" s="49">
        <f t="shared" si="13"/>
        <v>1</v>
      </c>
      <c r="AD34" s="50">
        <f t="shared" si="13"/>
        <v>1</v>
      </c>
      <c r="AE34" s="51">
        <f t="shared" si="13"/>
        <v>1</v>
      </c>
      <c r="AF34" s="52" t="s">
        <v>10</v>
      </c>
      <c r="AG34" s="53"/>
      <c r="AH34" s="54"/>
      <c r="AI34" s="54"/>
      <c r="AJ34" s="54"/>
      <c r="AK34" s="54"/>
      <c r="AL34" s="54"/>
      <c r="AM34" s="54"/>
    </row>
    <row r="35" spans="1:39" ht="16.5" customHeight="1">
      <c r="A35" s="108"/>
      <c r="B35" s="79">
        <f>SUM(B34:D34)</f>
        <v>4</v>
      </c>
      <c r="C35" s="109"/>
      <c r="D35" s="110"/>
      <c r="E35" s="79">
        <f>SUM(E34:G34)</f>
        <v>5</v>
      </c>
      <c r="F35" s="109"/>
      <c r="G35" s="110"/>
      <c r="H35" s="79">
        <f>SUM(H34:J34)</f>
        <v>4</v>
      </c>
      <c r="I35" s="109"/>
      <c r="J35" s="110"/>
      <c r="K35" s="79">
        <f>SUM(K34:M34)</f>
        <v>5</v>
      </c>
      <c r="L35" s="109"/>
      <c r="M35" s="110"/>
      <c r="N35" s="79">
        <f>SUM(N34:P34)</f>
        <v>3</v>
      </c>
      <c r="O35" s="109"/>
      <c r="P35" s="110"/>
      <c r="Q35" s="79">
        <f>SUM(Q34:S34)</f>
        <v>3</v>
      </c>
      <c r="R35" s="109"/>
      <c r="S35" s="110"/>
      <c r="T35" s="79">
        <f>SUM(T34:V34)</f>
        <v>3</v>
      </c>
      <c r="U35" s="109"/>
      <c r="V35" s="110"/>
      <c r="W35" s="30"/>
      <c r="X35" s="31"/>
      <c r="Y35" s="32"/>
      <c r="Z35" s="79">
        <f>SUM(Z34:AB34)</f>
        <v>4</v>
      </c>
      <c r="AA35" s="109"/>
      <c r="AB35" s="110"/>
      <c r="AC35" s="79">
        <f>SUM(AC34:AE34)</f>
        <v>3</v>
      </c>
      <c r="AD35" s="109"/>
      <c r="AE35" s="110"/>
      <c r="AF35" s="6" t="s">
        <v>17</v>
      </c>
      <c r="AG35" s="12">
        <f>SUM(B35:AE35)</f>
        <v>34</v>
      </c>
      <c r="AH35" s="4"/>
      <c r="AI35" s="4"/>
      <c r="AJ35" s="4"/>
      <c r="AK35" s="4"/>
      <c r="AL35" s="4"/>
      <c r="AM35" s="4"/>
    </row>
    <row r="36" spans="1:39" ht="16.5" customHeight="1">
      <c r="A36" s="85" t="s">
        <v>18</v>
      </c>
      <c r="B36" s="17">
        <v>1</v>
      </c>
      <c r="C36" s="18">
        <v>1</v>
      </c>
      <c r="D36" s="19">
        <v>1</v>
      </c>
      <c r="E36" s="17">
        <v>1</v>
      </c>
      <c r="F36" s="18">
        <v>1</v>
      </c>
      <c r="G36" s="19">
        <v>1</v>
      </c>
      <c r="H36" s="17"/>
      <c r="I36" s="18"/>
      <c r="J36" s="19">
        <v>3</v>
      </c>
      <c r="K36" s="17">
        <v>2</v>
      </c>
      <c r="L36" s="18"/>
      <c r="M36" s="19">
        <v>1</v>
      </c>
      <c r="N36" s="17">
        <v>2</v>
      </c>
      <c r="O36" s="18"/>
      <c r="P36" s="19">
        <v>1</v>
      </c>
      <c r="Q36" s="17"/>
      <c r="R36" s="18">
        <v>2</v>
      </c>
      <c r="S36" s="19">
        <v>1</v>
      </c>
      <c r="T36" s="17">
        <v>1</v>
      </c>
      <c r="U36" s="18">
        <v>1</v>
      </c>
      <c r="V36" s="19">
        <v>1</v>
      </c>
      <c r="W36" s="17">
        <v>1</v>
      </c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2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86"/>
      <c r="B37" s="20"/>
      <c r="C37" s="21"/>
      <c r="D37" s="22"/>
      <c r="E37" s="20">
        <v>1</v>
      </c>
      <c r="F37" s="21"/>
      <c r="G37" s="22"/>
      <c r="H37" s="20"/>
      <c r="I37" s="21">
        <v>3</v>
      </c>
      <c r="J37" s="22"/>
      <c r="K37" s="20"/>
      <c r="L37" s="21"/>
      <c r="M37" s="22">
        <v>1</v>
      </c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>
        <v>2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86"/>
      <c r="B38" s="49">
        <f aca="true" t="shared" si="14" ref="B38:G38">SUM(B36:B37)</f>
        <v>1</v>
      </c>
      <c r="C38" s="50">
        <f t="shared" si="14"/>
        <v>1</v>
      </c>
      <c r="D38" s="51">
        <f t="shared" si="14"/>
        <v>1</v>
      </c>
      <c r="E38" s="49">
        <f t="shared" si="14"/>
        <v>2</v>
      </c>
      <c r="F38" s="50">
        <f t="shared" si="14"/>
        <v>1</v>
      </c>
      <c r="G38" s="51">
        <f t="shared" si="14"/>
        <v>1</v>
      </c>
      <c r="H38" s="49">
        <f aca="true" t="shared" si="15" ref="H38:AE38">SUM(H36:H37)</f>
        <v>0</v>
      </c>
      <c r="I38" s="50">
        <f t="shared" si="15"/>
        <v>3</v>
      </c>
      <c r="J38" s="51">
        <f t="shared" si="15"/>
        <v>3</v>
      </c>
      <c r="K38" s="49">
        <f t="shared" si="15"/>
        <v>2</v>
      </c>
      <c r="L38" s="50">
        <f t="shared" si="15"/>
        <v>0</v>
      </c>
      <c r="M38" s="51">
        <f t="shared" si="15"/>
        <v>2</v>
      </c>
      <c r="N38" s="49">
        <f t="shared" si="15"/>
        <v>2</v>
      </c>
      <c r="O38" s="50">
        <f t="shared" si="15"/>
        <v>0</v>
      </c>
      <c r="P38" s="51">
        <f t="shared" si="15"/>
        <v>1</v>
      </c>
      <c r="Q38" s="49">
        <f t="shared" si="15"/>
        <v>0</v>
      </c>
      <c r="R38" s="50">
        <f t="shared" si="15"/>
        <v>2</v>
      </c>
      <c r="S38" s="51">
        <f t="shared" si="15"/>
        <v>1</v>
      </c>
      <c r="T38" s="49">
        <f>SUM(T36:T37)</f>
        <v>1</v>
      </c>
      <c r="U38" s="50">
        <f>SUM(U36:U37)</f>
        <v>2</v>
      </c>
      <c r="V38" s="51">
        <f>SUM(V36:V37)</f>
        <v>1</v>
      </c>
      <c r="W38" s="49">
        <f t="shared" si="15"/>
        <v>2</v>
      </c>
      <c r="X38" s="50">
        <f t="shared" si="15"/>
        <v>1</v>
      </c>
      <c r="Y38" s="51">
        <f t="shared" si="15"/>
        <v>1</v>
      </c>
      <c r="Z38" s="46"/>
      <c r="AA38" s="47"/>
      <c r="AB38" s="48"/>
      <c r="AC38" s="49">
        <f t="shared" si="15"/>
        <v>3</v>
      </c>
      <c r="AD38" s="50">
        <f t="shared" si="15"/>
        <v>0</v>
      </c>
      <c r="AE38" s="51">
        <f t="shared" si="15"/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87"/>
      <c r="B39" s="79">
        <f>SUM(B38:D38)</f>
        <v>3</v>
      </c>
      <c r="C39" s="80"/>
      <c r="D39" s="81"/>
      <c r="E39" s="79">
        <f>SUM(E38:G38)</f>
        <v>4</v>
      </c>
      <c r="F39" s="80"/>
      <c r="G39" s="81"/>
      <c r="H39" s="79">
        <f>SUM(H38:J38)</f>
        <v>6</v>
      </c>
      <c r="I39" s="80"/>
      <c r="J39" s="81"/>
      <c r="K39" s="79">
        <f>SUM(K38:M38)</f>
        <v>4</v>
      </c>
      <c r="L39" s="80"/>
      <c r="M39" s="81"/>
      <c r="N39" s="79">
        <f>SUM(N38:P38)</f>
        <v>3</v>
      </c>
      <c r="O39" s="80"/>
      <c r="P39" s="81"/>
      <c r="Q39" s="79">
        <f>SUM(Q38:S38)</f>
        <v>3</v>
      </c>
      <c r="R39" s="80"/>
      <c r="S39" s="81"/>
      <c r="T39" s="79">
        <f>SUM(T38:V38)</f>
        <v>4</v>
      </c>
      <c r="U39" s="80"/>
      <c r="V39" s="81"/>
      <c r="W39" s="79">
        <f>SUM(W38:Y38)</f>
        <v>4</v>
      </c>
      <c r="X39" s="80"/>
      <c r="Y39" s="81"/>
      <c r="Z39" s="30"/>
      <c r="AA39" s="31"/>
      <c r="AB39" s="32"/>
      <c r="AC39" s="79">
        <f>SUM(AC38:AE38)</f>
        <v>5</v>
      </c>
      <c r="AD39" s="80"/>
      <c r="AE39" s="81"/>
      <c r="AF39" s="6" t="s">
        <v>17</v>
      </c>
      <c r="AG39" s="12">
        <f>SUM(B39:AE39)</f>
        <v>36</v>
      </c>
      <c r="AH39" s="4"/>
      <c r="AI39" s="4"/>
      <c r="AJ39" s="4"/>
      <c r="AK39" s="4"/>
      <c r="AL39" s="4"/>
      <c r="AM39" s="4"/>
    </row>
    <row r="40" spans="1:39" ht="16.5" customHeight="1">
      <c r="A40" s="85" t="s">
        <v>12</v>
      </c>
      <c r="B40" s="17">
        <v>1</v>
      </c>
      <c r="C40" s="18"/>
      <c r="D40" s="19">
        <v>2</v>
      </c>
      <c r="E40" s="17">
        <v>1</v>
      </c>
      <c r="F40" s="18"/>
      <c r="G40" s="19">
        <v>2</v>
      </c>
      <c r="H40" s="17">
        <v>1</v>
      </c>
      <c r="I40" s="18">
        <v>1</v>
      </c>
      <c r="J40" s="19">
        <v>1</v>
      </c>
      <c r="K40" s="17"/>
      <c r="L40" s="18">
        <v>1</v>
      </c>
      <c r="M40" s="19">
        <v>2</v>
      </c>
      <c r="N40" s="17">
        <v>3</v>
      </c>
      <c r="O40" s="18"/>
      <c r="P40" s="19"/>
      <c r="Q40" s="17">
        <v>1</v>
      </c>
      <c r="R40" s="18"/>
      <c r="S40" s="19">
        <v>2</v>
      </c>
      <c r="T40" s="17">
        <v>1</v>
      </c>
      <c r="U40" s="18"/>
      <c r="V40" s="19">
        <v>2</v>
      </c>
      <c r="W40" s="17">
        <v>1</v>
      </c>
      <c r="X40" s="18">
        <v>1</v>
      </c>
      <c r="Y40" s="19">
        <v>1</v>
      </c>
      <c r="Z40" s="17">
        <v>2</v>
      </c>
      <c r="AA40" s="18"/>
      <c r="AB40" s="19">
        <v>1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86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>
        <v>1</v>
      </c>
      <c r="O41" s="21"/>
      <c r="P41" s="22"/>
      <c r="Q41" s="20"/>
      <c r="R41" s="21"/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>
        <v>2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86"/>
      <c r="B42" s="49">
        <f aca="true" t="shared" si="16" ref="B42:Y42">SUM(B40:B41)</f>
        <v>1</v>
      </c>
      <c r="C42" s="50">
        <f t="shared" si="16"/>
        <v>0</v>
      </c>
      <c r="D42" s="51">
        <f t="shared" si="16"/>
        <v>2</v>
      </c>
      <c r="E42" s="49">
        <f t="shared" si="16"/>
        <v>1</v>
      </c>
      <c r="F42" s="50">
        <f t="shared" si="16"/>
        <v>0</v>
      </c>
      <c r="G42" s="51">
        <f t="shared" si="16"/>
        <v>2</v>
      </c>
      <c r="H42" s="49">
        <f t="shared" si="16"/>
        <v>1</v>
      </c>
      <c r="I42" s="50">
        <f t="shared" si="16"/>
        <v>1</v>
      </c>
      <c r="J42" s="51">
        <f t="shared" si="16"/>
        <v>1</v>
      </c>
      <c r="K42" s="49">
        <f t="shared" si="16"/>
        <v>0</v>
      </c>
      <c r="L42" s="50">
        <f t="shared" si="16"/>
        <v>1</v>
      </c>
      <c r="M42" s="51">
        <f t="shared" si="16"/>
        <v>2</v>
      </c>
      <c r="N42" s="49">
        <f t="shared" si="16"/>
        <v>4</v>
      </c>
      <c r="O42" s="50">
        <f t="shared" si="16"/>
        <v>0</v>
      </c>
      <c r="P42" s="51">
        <f t="shared" si="16"/>
        <v>0</v>
      </c>
      <c r="Q42" s="49">
        <f t="shared" si="16"/>
        <v>1</v>
      </c>
      <c r="R42" s="50">
        <f t="shared" si="16"/>
        <v>0</v>
      </c>
      <c r="S42" s="51">
        <f t="shared" si="16"/>
        <v>3</v>
      </c>
      <c r="T42" s="49">
        <f>SUM(T40:T41)</f>
        <v>1</v>
      </c>
      <c r="U42" s="50">
        <f>SUM(U40:U41)</f>
        <v>0</v>
      </c>
      <c r="V42" s="51">
        <f>SUM(V40:V41)</f>
        <v>2</v>
      </c>
      <c r="W42" s="49">
        <f t="shared" si="16"/>
        <v>1</v>
      </c>
      <c r="X42" s="50">
        <f t="shared" si="16"/>
        <v>1</v>
      </c>
      <c r="Y42" s="51">
        <f t="shared" si="16"/>
        <v>1</v>
      </c>
      <c r="Z42" s="49">
        <f>SUM(Z40:Z41)</f>
        <v>2</v>
      </c>
      <c r="AA42" s="50">
        <f>SUM(AA40:AA41)</f>
        <v>0</v>
      </c>
      <c r="AB42" s="51">
        <f>SUM(AB40:AB41)</f>
        <v>3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87"/>
      <c r="B43" s="111">
        <f>SUM(B42:D42)</f>
        <v>3</v>
      </c>
      <c r="C43" s="112"/>
      <c r="D43" s="113"/>
      <c r="E43" s="111">
        <f>SUM(E42:G42)</f>
        <v>3</v>
      </c>
      <c r="F43" s="112"/>
      <c r="G43" s="113"/>
      <c r="H43" s="111">
        <f>SUM(H42:J42)</f>
        <v>3</v>
      </c>
      <c r="I43" s="112"/>
      <c r="J43" s="113"/>
      <c r="K43" s="111">
        <f>SUM(K42:M42)</f>
        <v>3</v>
      </c>
      <c r="L43" s="112"/>
      <c r="M43" s="113"/>
      <c r="N43" s="111">
        <f>SUM(N42:P42)</f>
        <v>4</v>
      </c>
      <c r="O43" s="112"/>
      <c r="P43" s="113"/>
      <c r="Q43" s="111">
        <f>SUM(Q42:S42)</f>
        <v>4</v>
      </c>
      <c r="R43" s="112"/>
      <c r="S43" s="113"/>
      <c r="T43" s="111">
        <f>SUM(T42:V42)</f>
        <v>3</v>
      </c>
      <c r="U43" s="112"/>
      <c r="V43" s="113"/>
      <c r="W43" s="111">
        <f>SUM(W42:Y42)</f>
        <v>3</v>
      </c>
      <c r="X43" s="112"/>
      <c r="Y43" s="113"/>
      <c r="Z43" s="111">
        <f>SUM(Z42:AB42)</f>
        <v>5</v>
      </c>
      <c r="AA43" s="112"/>
      <c r="AB43" s="113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11</v>
      </c>
      <c r="C44" s="9">
        <f>SUM(C8,C4,C36,C12,C16,C20,C24,C32,C28,C40)</f>
        <v>7</v>
      </c>
      <c r="D44" s="36">
        <f>SUM(D40,D28,D32,D24,D20,D16,D12,D36,D8,D4)</f>
        <v>9</v>
      </c>
      <c r="E44" s="35">
        <f>SUM(E4,E8,E36,E12,E16,E20,E24,E32,E28,E40)</f>
        <v>9</v>
      </c>
      <c r="F44" s="9">
        <f>SUM(F8,F4,F36,F12,F16,F20,F24,F32,F28,F40)</f>
        <v>6</v>
      </c>
      <c r="G44" s="36">
        <f>SUM(G40,G28,G32,G24,G20,G16,G12,G36,G8,G4)</f>
        <v>12</v>
      </c>
      <c r="H44" s="35">
        <f>SUM(H4,H8,H36,H12,H16,H20,H24,H32,H28,H40)</f>
        <v>7</v>
      </c>
      <c r="I44" s="9">
        <f>SUM(I8,I4,I36,I12,I16,I20,I24,I32,I28,I40)</f>
        <v>4</v>
      </c>
      <c r="J44" s="36">
        <f>SUM(J40,J28,J32,J24,J20,J16,J12,J36,J8,J4)</f>
        <v>16</v>
      </c>
      <c r="K44" s="35">
        <f>SUM(K4,K8,K36,K12,K16,K20,K24,K32,K28,K40)</f>
        <v>8</v>
      </c>
      <c r="L44" s="9">
        <f>SUM(L8,L4,L36,L12,L16,L20,L24,L32,L28,L40)</f>
        <v>5</v>
      </c>
      <c r="M44" s="36">
        <f>SUM(M40,M28,M32,M24,M20,M16,M12,M36,M8,M4)</f>
        <v>14</v>
      </c>
      <c r="N44" s="35">
        <f>SUM(N4,N8,N36,N12,N16,N20,N24,N32,N28,N40)</f>
        <v>16</v>
      </c>
      <c r="O44" s="9">
        <f>SUM(O8,O4,O36,O12,O16,O20,O24,O32,O28,O40)</f>
        <v>4</v>
      </c>
      <c r="P44" s="36">
        <f>SUM(P40,P28,P32,P24,P20,P16,P12,P36,P8,P4)</f>
        <v>7</v>
      </c>
      <c r="Q44" s="35">
        <f>SUM(Q4,Q8,Q36,Q12,Q16,Q20,Q24,Q32,Q28,Q40)</f>
        <v>14</v>
      </c>
      <c r="R44" s="9">
        <f>SUM(R8,R4,R36,R12,R16,R20,R24,R32,R28,R40)</f>
        <v>5</v>
      </c>
      <c r="S44" s="36">
        <f>SUM(S40,S28,S32,S24,S20,S16,S12,S36,S8,S4)</f>
        <v>8</v>
      </c>
      <c r="T44" s="35">
        <f>SUM(T4,T8,T36,T12,T16,T20,T24,T32,T28,T40)</f>
        <v>12</v>
      </c>
      <c r="U44" s="9">
        <f>SUM(U8,U4,U36,U12,U16,U20,U24,U32,U28,U40)</f>
        <v>5</v>
      </c>
      <c r="V44" s="36">
        <f>SUM(V40,V28,V32,V24,V20,V16,V12,V36,V8,V4)</f>
        <v>10</v>
      </c>
      <c r="W44" s="35">
        <f>SUM(W4,W8,W36,W12,W16,W20,W24,W32,W28,W40)</f>
        <v>7</v>
      </c>
      <c r="X44" s="9">
        <f>SUM(X8,X4,X36,X12,X16,X20,X24,X32,X28,X40)</f>
        <v>7</v>
      </c>
      <c r="Y44" s="36">
        <f>SUM(Y40,Y28,Y32,Y24,Y20,Y16,Y12,Y36,Y8,Y4)</f>
        <v>13</v>
      </c>
      <c r="Z44" s="35">
        <f>SUM(Z4,Z8,Z36,Z12,Z16,Z20,Z24,Z32,Z28,Z40)</f>
        <v>12</v>
      </c>
      <c r="AA44" s="9">
        <f>SUM(AA8,AA4,AA36,AA12,AA16,AA20,AA24,AA32,AA28,AA40)</f>
        <v>6</v>
      </c>
      <c r="AB44" s="36">
        <f>SUM(AB40,AB28,AB32,AB24,AB20,AB16,AB12,AB36,AB8,AB4)</f>
        <v>9</v>
      </c>
      <c r="AC44" s="35">
        <f>SUM(AC4,AC8,AC36,AC12,AC16,AC20,AC24,AC32,AC28,AC40)</f>
        <v>13</v>
      </c>
      <c r="AD44" s="9">
        <f>SUM(AD8,AD4,AD36,AD12,AD16,AD20,AD24,AD32,AD28,AD40)</f>
        <v>3</v>
      </c>
      <c r="AE44" s="36">
        <f>SUM(AE40,AE28,AE32,AE24,AE20,AE16,AE12,AE36,AE8,AE4)</f>
        <v>11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0</v>
      </c>
      <c r="C45" s="5">
        <f>SUM(C9,C5,C37,C13,C17,C21,C25,C33,C29,C41)</f>
        <v>2</v>
      </c>
      <c r="D45" s="34">
        <f>SUM(D41,D29,D33,D25,D21,D17,D13,D37,D9,D5)</f>
        <v>2</v>
      </c>
      <c r="E45" s="39">
        <f>SUM(E5,E9,E37,E13,E17,E21,E25,E33,E29,E41)</f>
        <v>4</v>
      </c>
      <c r="F45" s="5">
        <f>SUM(F9,F5,F37,F13,F17,F21,F25,F33,F29,F41)</f>
        <v>2</v>
      </c>
      <c r="G45" s="34">
        <f>SUM(G41,G29,G33,G25,G21,G17,G13,G37,G9,G5)</f>
        <v>1</v>
      </c>
      <c r="H45" s="39">
        <f>SUM(H5,H9,H37,H13,H17,H21,H25,H33,H29,H41)</f>
        <v>2</v>
      </c>
      <c r="I45" s="5">
        <f>SUM(I9,I5,I37,I13,I17,I21,I25,I33,I29,I41)</f>
        <v>3</v>
      </c>
      <c r="J45" s="34">
        <f>SUM(J41,J29,J33,J25,J21,J17,J13,J37,J9,J5)</f>
        <v>3</v>
      </c>
      <c r="K45" s="39">
        <f>SUM(K5,K9,K37,K13,K17,K21,K25,K33,K29,K41)</f>
        <v>1</v>
      </c>
      <c r="L45" s="5">
        <f>SUM(L9,L5,L37,L13,L17,L21,L25,L33,L29,L41)</f>
        <v>1</v>
      </c>
      <c r="M45" s="34">
        <f>SUM(M41,M29,M33,M25,M21,M17,M13,M37,M9,M5)</f>
        <v>3</v>
      </c>
      <c r="N45" s="39">
        <f>SUM(N5,N9,N37,N13,N17,N21,N25,N33,N29,N41)</f>
        <v>2</v>
      </c>
      <c r="O45" s="5">
        <f>SUM(O9,O5,O37,O13,O17,O21,O25,O33,O29,O41)</f>
        <v>0</v>
      </c>
      <c r="P45" s="34">
        <f>SUM(P41,P29,P33,P25,P21,P17,P13,P37,P9,P5)</f>
        <v>2</v>
      </c>
      <c r="Q45" s="39">
        <f>SUM(Q5,Q9,Q37,Q13,Q17,Q21,Q25,Q33,Q29,Q41)</f>
        <v>1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2</v>
      </c>
      <c r="V45" s="34">
        <f>SUM(V41,V29,V33,V25,V21,V17,V13,V37,V9,V5)</f>
        <v>0</v>
      </c>
      <c r="W45" s="39">
        <f>SUM(W5,W9,W37,W13,W17,W21,W25,W33,W29,W41)</f>
        <v>4</v>
      </c>
      <c r="X45" s="5">
        <f>SUM(X9,X5,X37,X13,X17,X21,X25,X33,X29,X41)</f>
        <v>0</v>
      </c>
      <c r="Y45" s="34">
        <f>SUM(Y41,Y29,Y33,Y25,Y21,Y17,Y13,Y37,Y9,Y5)</f>
        <v>3</v>
      </c>
      <c r="Z45" s="39">
        <f>SUM(Z5,Z9,Z37,Z13,Z17,Z21,Z25,Z33,Z29,Z41)</f>
        <v>1</v>
      </c>
      <c r="AA45" s="5">
        <f>SUM(AA9,AA5,AA37,AA13,AA17,AA21,AA25,AA33,AA29,AA41)</f>
        <v>4</v>
      </c>
      <c r="AB45" s="34">
        <f>SUM(AB41,AB29,AB33,AB25,AB21,AB17,AB13,AB37,AB9,AB5)</f>
        <v>4</v>
      </c>
      <c r="AC45" s="39">
        <f>SUM(AC5,AC9,AC37,AC13,AC17,AC21,AC25,AC33,AC29,AC41)</f>
        <v>3</v>
      </c>
      <c r="AD45" s="5">
        <f>SUM(AD9,AD5,AD37,AD13,AD17,AD21,AD25,AD33,AD29,AD41)</f>
        <v>0</v>
      </c>
      <c r="AE45" s="34">
        <f>SUM(AE41,AE29,AE33,AE25,AE21,AE17,AE13,AE37,AE9,AE5)</f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95" t="s">
        <v>10</v>
      </c>
      <c r="B46" s="58">
        <f>SUM(B6,B10,B38,B14,B18,B22,B26,B34,B30,B42)</f>
        <v>11</v>
      </c>
      <c r="C46" s="57">
        <f>SUM(C6,C10,C38,C14,C18,C22,C26,C34,C30,C42)</f>
        <v>9</v>
      </c>
      <c r="D46" s="59">
        <f>SUM(D6,D10,D38,D14,D18,D22,D26,D34,D30,D42)</f>
        <v>11</v>
      </c>
      <c r="E46" s="58">
        <f>SUM(E6,E10,E38,E14,E18,E22,E26,E34,E30,E42)</f>
        <v>13</v>
      </c>
      <c r="F46" s="57">
        <f>SUM(F6,F10,F38,F14,F18,F22,F26,F34,F30,F42)</f>
        <v>8</v>
      </c>
      <c r="G46" s="59">
        <f>SUM(G6,G10,G38,G14,G18,G22,G26,G34,G30,G42)</f>
        <v>13</v>
      </c>
      <c r="H46" s="58">
        <f>SUM(H6,H10,H38,H14,H18,H22,H26,H34,H30,H42)</f>
        <v>9</v>
      </c>
      <c r="I46" s="57">
        <f>SUM(I6,I10,I38,I14,I18,I22,I26,I34,I30,I42)</f>
        <v>7</v>
      </c>
      <c r="J46" s="59">
        <f>SUM(J6,J10,J38,J14,J18,J22,J26,J34,J30,J42)</f>
        <v>19</v>
      </c>
      <c r="K46" s="58">
        <f>SUM(K6,K10,K38,K14,K18,K22,K26,K34,K30,K42)</f>
        <v>9</v>
      </c>
      <c r="L46" s="57">
        <f>SUM(L6,L10,L38,L14,L18,L22,L26,L34,L30,L42)</f>
        <v>6</v>
      </c>
      <c r="M46" s="59">
        <f>SUM(M6,M10,M38,M14,M18,M22,M26,M34,M30,M42)</f>
        <v>17</v>
      </c>
      <c r="N46" s="58">
        <f>SUM(N6,N10,N38,N14,N18,N22,N26,N34,N30,N42)</f>
        <v>18</v>
      </c>
      <c r="O46" s="57">
        <f>SUM(O6,O10,O38,O14,O18,O22,O26,O34,O30,O42)</f>
        <v>4</v>
      </c>
      <c r="P46" s="59">
        <f>SUM(P6,P10,P38,P14,P18,P22,P26,P34,P30,P42)</f>
        <v>9</v>
      </c>
      <c r="Q46" s="58">
        <f>SUM(Q6,Q10,Q38,Q14,Q18,Q22,Q26,Q34,Q30,Q42)</f>
        <v>15</v>
      </c>
      <c r="R46" s="57">
        <f>SUM(R6,R10,R38,R14,R18,R22,R26,R34,R30,R42)</f>
        <v>5</v>
      </c>
      <c r="S46" s="59">
        <f>SUM(S6,S10,S38,S14,S18,S22,S26,S34,S30,S42)</f>
        <v>9</v>
      </c>
      <c r="T46" s="58">
        <f>SUM(T6,T10,T38,T14,T18,T22,T26,T34,T30,T42)</f>
        <v>14</v>
      </c>
      <c r="U46" s="57">
        <f>SUM(U6,U10,U38,U14,U18,U22,U26,U34,U30,U42)</f>
        <v>7</v>
      </c>
      <c r="V46" s="59">
        <f>SUM(V6,V10,V38,V14,V18,V22,V26,V34,V30,V42)</f>
        <v>10</v>
      </c>
      <c r="W46" s="58">
        <f>SUM(W6,W10,W38,W14,W18,W22,W26,W34,W30,W42)</f>
        <v>11</v>
      </c>
      <c r="X46" s="57">
        <f>SUM(X6,X10,X38,X14,X18,X22,X26,X34,X30,X42)</f>
        <v>7</v>
      </c>
      <c r="Y46" s="59">
        <f>SUM(Y6,Y10,Y38,Y14,Y18,Y22,Y26,Y34,Y30,Y42)</f>
        <v>16</v>
      </c>
      <c r="Z46" s="58">
        <f>SUM(Z6,Z10,Z38,Z14,Z18,Z22,Z26,Z34,Z30,Z42)</f>
        <v>13</v>
      </c>
      <c r="AA46" s="57">
        <f>SUM(AA6,AA10,AA38,AA14,AA18,AA22,AA26,AA34,AA30,AA42)</f>
        <v>10</v>
      </c>
      <c r="AB46" s="59">
        <f>SUM(AB6,AB10,AB38,AB14,AB18,AB22,AB26,AB34,AB30,AB42)</f>
        <v>13</v>
      </c>
      <c r="AC46" s="58">
        <f>SUM(AC6,AC10,AC38,AC14,AC18,AC22,AC26,AC34,AC30,AC42)</f>
        <v>16</v>
      </c>
      <c r="AD46" s="57">
        <f>SUM(AD6,AD10,AD38,AD14,AD18,AD22,AD26,AD34,AD30,AD42)</f>
        <v>3</v>
      </c>
      <c r="AE46" s="59">
        <f>SUM(AE6,AE10,AE38,AE14,AE18,AE22,AE26,AE34,AE30,AE42)</f>
        <v>12</v>
      </c>
      <c r="AF46" s="60"/>
      <c r="AG46" s="61">
        <f>(AG43+AG39+AG35+AG31+AG27+AG23+AG19+AG15+AG11+AG7)/2</f>
        <v>162</v>
      </c>
      <c r="AH46" s="54"/>
      <c r="AI46" s="54"/>
      <c r="AJ46" s="54"/>
      <c r="AK46" s="54"/>
      <c r="AL46" s="54"/>
      <c r="AM46" s="54"/>
    </row>
    <row r="47" spans="1:39" ht="16.5" customHeight="1">
      <c r="A47" s="96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82" t="s">
        <v>4</v>
      </c>
      <c r="C48" s="83"/>
      <c r="D48" s="84"/>
      <c r="E48" s="82" t="s">
        <v>2</v>
      </c>
      <c r="F48" s="83"/>
      <c r="G48" s="84"/>
      <c r="H48" s="82" t="s">
        <v>6</v>
      </c>
      <c r="I48" s="83"/>
      <c r="J48" s="84"/>
      <c r="K48" s="82" t="s">
        <v>7</v>
      </c>
      <c r="L48" s="83"/>
      <c r="M48" s="84"/>
      <c r="N48" s="82" t="s">
        <v>5</v>
      </c>
      <c r="O48" s="83"/>
      <c r="P48" s="84"/>
      <c r="Q48" s="82" t="s">
        <v>1</v>
      </c>
      <c r="R48" s="83"/>
      <c r="S48" s="84"/>
      <c r="T48" s="82" t="s">
        <v>3</v>
      </c>
      <c r="U48" s="83"/>
      <c r="V48" s="84"/>
      <c r="W48" s="82" t="s">
        <v>13</v>
      </c>
      <c r="X48" s="83"/>
      <c r="Y48" s="84"/>
      <c r="Z48" s="82" t="s">
        <v>18</v>
      </c>
      <c r="AA48" s="83"/>
      <c r="AB48" s="84"/>
      <c r="AC48" s="82" t="s">
        <v>12</v>
      </c>
      <c r="AD48" s="83"/>
      <c r="AE48" s="8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35:AB35"/>
    <mergeCell ref="K35:M35"/>
    <mergeCell ref="N35:P35"/>
    <mergeCell ref="Q35:S35"/>
    <mergeCell ref="T35:V35"/>
    <mergeCell ref="AC48:AE48"/>
    <mergeCell ref="K48:M48"/>
    <mergeCell ref="N48:P48"/>
    <mergeCell ref="Q48:S48"/>
    <mergeCell ref="B48:D48"/>
    <mergeCell ref="E48:G48"/>
    <mergeCell ref="Z48:AB48"/>
    <mergeCell ref="H48:J48"/>
    <mergeCell ref="W48:Y48"/>
    <mergeCell ref="T48:V48"/>
    <mergeCell ref="B11:D11"/>
    <mergeCell ref="Z11:AB11"/>
    <mergeCell ref="H11:J11"/>
    <mergeCell ref="K11:M11"/>
    <mergeCell ref="N11:P11"/>
    <mergeCell ref="Q11:S11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Q43:S43"/>
    <mergeCell ref="T19:V19"/>
    <mergeCell ref="T23:V23"/>
    <mergeCell ref="T27:V27"/>
    <mergeCell ref="Q31:S31"/>
    <mergeCell ref="W19:Y19"/>
    <mergeCell ref="W23:Y23"/>
    <mergeCell ref="W27:Y27"/>
    <mergeCell ref="W31:Y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N1:P1"/>
    <mergeCell ref="N7:P7"/>
    <mergeCell ref="N39:P39"/>
    <mergeCell ref="N15:P15"/>
    <mergeCell ref="N31:P31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H1:J1"/>
    <mergeCell ref="H7:J7"/>
    <mergeCell ref="H39:J39"/>
    <mergeCell ref="H19:J19"/>
    <mergeCell ref="H35:J35"/>
    <mergeCell ref="E43:G43"/>
    <mergeCell ref="B43:D43"/>
    <mergeCell ref="E31:G31"/>
    <mergeCell ref="E39:G39"/>
    <mergeCell ref="E35:G35"/>
    <mergeCell ref="B35:D35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AD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2" width="4.28125" style="0" customWidth="1"/>
    <col min="23" max="23" width="15.421875" style="0" customWidth="1"/>
    <col min="24" max="24" width="14.00390625" style="0" bestFit="1" customWidth="1"/>
  </cols>
  <sheetData>
    <row r="1" spans="1:30" ht="91.5" customHeight="1">
      <c r="A1" s="1" t="s">
        <v>0</v>
      </c>
      <c r="B1" s="82" t="s">
        <v>4</v>
      </c>
      <c r="C1" s="83"/>
      <c r="D1" s="84"/>
      <c r="E1" s="82" t="s">
        <v>2</v>
      </c>
      <c r="F1" s="83"/>
      <c r="G1" s="84"/>
      <c r="H1" s="82" t="s">
        <v>6</v>
      </c>
      <c r="I1" s="83"/>
      <c r="J1" s="84"/>
      <c r="K1" s="82" t="s">
        <v>7</v>
      </c>
      <c r="L1" s="83"/>
      <c r="M1" s="84"/>
      <c r="N1" s="82" t="s">
        <v>5</v>
      </c>
      <c r="O1" s="83"/>
      <c r="P1" s="84"/>
      <c r="Q1" s="82" t="s">
        <v>1</v>
      </c>
      <c r="R1" s="83"/>
      <c r="S1" s="84"/>
      <c r="T1" s="82" t="s">
        <v>3</v>
      </c>
      <c r="U1" s="83"/>
      <c r="V1" s="84"/>
      <c r="W1" s="5"/>
      <c r="X1" s="2" t="s">
        <v>11</v>
      </c>
      <c r="Y1" s="4"/>
      <c r="Z1" s="4"/>
      <c r="AA1" s="4"/>
      <c r="AB1" s="4"/>
      <c r="AC1" s="4"/>
      <c r="AD1" s="4"/>
    </row>
    <row r="2" spans="1:30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8"/>
      <c r="Y2" s="4"/>
      <c r="Z2" s="4"/>
      <c r="AA2" s="4"/>
      <c r="AB2" s="4"/>
      <c r="AC2" s="4"/>
      <c r="AD2" s="4"/>
    </row>
    <row r="3" spans="1:30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3"/>
      <c r="X3" s="8"/>
      <c r="Y3" s="4"/>
      <c r="Z3" s="4"/>
      <c r="AA3" s="4"/>
      <c r="AB3" s="4"/>
      <c r="AC3" s="4"/>
      <c r="AD3" s="4"/>
    </row>
    <row r="4" spans="1:30" ht="16.5" customHeight="1">
      <c r="A4" s="97" t="s">
        <v>4</v>
      </c>
      <c r="B4" s="23"/>
      <c r="C4" s="24"/>
      <c r="D4" s="25"/>
      <c r="E4" s="17">
        <v>2</v>
      </c>
      <c r="F4" s="18">
        <v>0</v>
      </c>
      <c r="G4" s="19">
        <v>2</v>
      </c>
      <c r="H4" s="17">
        <v>1</v>
      </c>
      <c r="I4" s="18">
        <v>0</v>
      </c>
      <c r="J4" s="19">
        <v>3</v>
      </c>
      <c r="K4" s="17">
        <v>2</v>
      </c>
      <c r="L4" s="18">
        <v>0</v>
      </c>
      <c r="M4" s="19">
        <v>2</v>
      </c>
      <c r="N4" s="17">
        <v>3</v>
      </c>
      <c r="O4" s="18">
        <v>0</v>
      </c>
      <c r="P4" s="19">
        <v>1</v>
      </c>
      <c r="Q4" s="17">
        <v>4</v>
      </c>
      <c r="R4" s="18">
        <v>0</v>
      </c>
      <c r="S4" s="19">
        <v>0</v>
      </c>
      <c r="T4" s="17">
        <v>2</v>
      </c>
      <c r="U4" s="18">
        <v>0</v>
      </c>
      <c r="V4" s="19">
        <v>3</v>
      </c>
      <c r="W4" s="9" t="s">
        <v>8</v>
      </c>
      <c r="X4" s="13"/>
      <c r="Y4" s="4"/>
      <c r="Z4" s="4"/>
      <c r="AA4" s="4"/>
      <c r="AB4" s="4"/>
      <c r="AC4" s="4"/>
      <c r="AD4" s="4"/>
    </row>
    <row r="5" spans="1:30" ht="16.5" customHeight="1">
      <c r="A5" s="98"/>
      <c r="B5" s="26"/>
      <c r="C5" s="27"/>
      <c r="D5" s="28"/>
      <c r="E5" s="20">
        <v>0</v>
      </c>
      <c r="F5" s="21">
        <v>0</v>
      </c>
      <c r="G5" s="22">
        <v>0</v>
      </c>
      <c r="H5" s="20">
        <v>0</v>
      </c>
      <c r="I5" s="21">
        <v>0</v>
      </c>
      <c r="J5" s="22">
        <v>0</v>
      </c>
      <c r="K5" s="20">
        <v>0</v>
      </c>
      <c r="L5" s="21">
        <v>0</v>
      </c>
      <c r="M5" s="22">
        <v>1</v>
      </c>
      <c r="N5" s="20">
        <v>0</v>
      </c>
      <c r="O5" s="21">
        <v>0</v>
      </c>
      <c r="P5" s="22">
        <v>0</v>
      </c>
      <c r="Q5" s="20">
        <v>0</v>
      </c>
      <c r="R5" s="21">
        <v>1</v>
      </c>
      <c r="S5" s="22">
        <v>0</v>
      </c>
      <c r="T5" s="20">
        <v>0</v>
      </c>
      <c r="U5" s="21">
        <v>0</v>
      </c>
      <c r="V5" s="22">
        <v>0</v>
      </c>
      <c r="W5" s="5" t="s">
        <v>9</v>
      </c>
      <c r="X5" s="11"/>
      <c r="Y5" s="4"/>
      <c r="Z5" s="4"/>
      <c r="AA5" s="4"/>
      <c r="AB5" s="4"/>
      <c r="AC5" s="4"/>
      <c r="AD5" s="4"/>
    </row>
    <row r="6" spans="1:30" s="55" customFormat="1" ht="16.5" customHeight="1">
      <c r="A6" s="98"/>
      <c r="B6" s="46"/>
      <c r="C6" s="47"/>
      <c r="D6" s="48"/>
      <c r="E6" s="49">
        <f aca="true" t="shared" si="0" ref="E6:V6">SUM(E4:E5)</f>
        <v>2</v>
      </c>
      <c r="F6" s="50">
        <f t="shared" si="0"/>
        <v>0</v>
      </c>
      <c r="G6" s="51">
        <f t="shared" si="0"/>
        <v>2</v>
      </c>
      <c r="H6" s="49">
        <f t="shared" si="0"/>
        <v>1</v>
      </c>
      <c r="I6" s="50">
        <f t="shared" si="0"/>
        <v>0</v>
      </c>
      <c r="J6" s="51">
        <f t="shared" si="0"/>
        <v>3</v>
      </c>
      <c r="K6" s="49">
        <f t="shared" si="0"/>
        <v>2</v>
      </c>
      <c r="L6" s="50">
        <f t="shared" si="0"/>
        <v>0</v>
      </c>
      <c r="M6" s="51">
        <f t="shared" si="0"/>
        <v>3</v>
      </c>
      <c r="N6" s="49">
        <f t="shared" si="0"/>
        <v>3</v>
      </c>
      <c r="O6" s="50">
        <f t="shared" si="0"/>
        <v>0</v>
      </c>
      <c r="P6" s="51">
        <f t="shared" si="0"/>
        <v>1</v>
      </c>
      <c r="Q6" s="49">
        <f t="shared" si="0"/>
        <v>4</v>
      </c>
      <c r="R6" s="50">
        <f t="shared" si="0"/>
        <v>1</v>
      </c>
      <c r="S6" s="51">
        <f t="shared" si="0"/>
        <v>0</v>
      </c>
      <c r="T6" s="49">
        <f t="shared" si="0"/>
        <v>2</v>
      </c>
      <c r="U6" s="50">
        <f t="shared" si="0"/>
        <v>0</v>
      </c>
      <c r="V6" s="51">
        <f t="shared" si="0"/>
        <v>3</v>
      </c>
      <c r="W6" s="52" t="s">
        <v>10</v>
      </c>
      <c r="X6" s="53"/>
      <c r="Y6" s="54"/>
      <c r="Z6" s="54"/>
      <c r="AA6" s="54"/>
      <c r="AB6" s="54"/>
      <c r="AC6" s="54"/>
      <c r="AD6" s="54"/>
    </row>
    <row r="7" spans="1:30" ht="16.5" customHeight="1">
      <c r="A7" s="99"/>
      <c r="B7" s="30"/>
      <c r="C7" s="31"/>
      <c r="D7" s="32"/>
      <c r="E7" s="79">
        <f>SUM(E6:G6)</f>
        <v>4</v>
      </c>
      <c r="F7" s="80"/>
      <c r="G7" s="81"/>
      <c r="H7" s="79">
        <f>SUM(H6:J6)</f>
        <v>4</v>
      </c>
      <c r="I7" s="80"/>
      <c r="J7" s="81"/>
      <c r="K7" s="79">
        <f>SUM(K6:M6)</f>
        <v>5</v>
      </c>
      <c r="L7" s="80"/>
      <c r="M7" s="81"/>
      <c r="N7" s="79">
        <f>SUM(N6:P6)</f>
        <v>4</v>
      </c>
      <c r="O7" s="80"/>
      <c r="P7" s="81"/>
      <c r="Q7" s="79">
        <f>SUM(Q6:S6)</f>
        <v>5</v>
      </c>
      <c r="R7" s="80"/>
      <c r="S7" s="81"/>
      <c r="T7" s="79">
        <f>SUM(T6:V6)</f>
        <v>5</v>
      </c>
      <c r="U7" s="80"/>
      <c r="V7" s="81"/>
      <c r="W7" s="6" t="s">
        <v>17</v>
      </c>
      <c r="X7" s="12">
        <f>SUM(B7:V7)</f>
        <v>27</v>
      </c>
      <c r="Y7" s="4"/>
      <c r="Z7" s="4"/>
      <c r="AA7" s="4"/>
      <c r="AB7" s="4"/>
      <c r="AC7" s="4"/>
      <c r="AD7" s="4"/>
    </row>
    <row r="8" spans="1:30" ht="16.5" customHeight="1">
      <c r="A8" s="85" t="s">
        <v>2</v>
      </c>
      <c r="B8" s="17">
        <v>2</v>
      </c>
      <c r="C8" s="18">
        <v>0</v>
      </c>
      <c r="D8" s="19">
        <v>2</v>
      </c>
      <c r="E8" s="23"/>
      <c r="F8" s="24"/>
      <c r="G8" s="25"/>
      <c r="H8" s="17">
        <v>2</v>
      </c>
      <c r="I8" s="18">
        <v>0</v>
      </c>
      <c r="J8" s="19">
        <v>2</v>
      </c>
      <c r="K8" s="17">
        <v>2</v>
      </c>
      <c r="L8" s="18">
        <v>0</v>
      </c>
      <c r="M8" s="19">
        <v>2</v>
      </c>
      <c r="N8" s="17">
        <v>4</v>
      </c>
      <c r="O8" s="18">
        <v>0</v>
      </c>
      <c r="P8" s="19">
        <v>0</v>
      </c>
      <c r="Q8" s="17">
        <v>3</v>
      </c>
      <c r="R8" s="18">
        <v>0</v>
      </c>
      <c r="S8" s="19">
        <v>1</v>
      </c>
      <c r="T8" s="17">
        <v>3</v>
      </c>
      <c r="U8" s="18">
        <v>0</v>
      </c>
      <c r="V8" s="19">
        <v>1</v>
      </c>
      <c r="W8" s="5" t="s">
        <v>8</v>
      </c>
      <c r="X8" s="13"/>
      <c r="Y8" s="4"/>
      <c r="Z8" s="4"/>
      <c r="AA8" s="4"/>
      <c r="AB8" s="4"/>
      <c r="AC8" s="4"/>
      <c r="AD8" s="4"/>
    </row>
    <row r="9" spans="1:30" ht="16.5" customHeight="1">
      <c r="A9" s="86"/>
      <c r="B9" s="20">
        <v>0</v>
      </c>
      <c r="C9" s="21">
        <v>0</v>
      </c>
      <c r="D9" s="22">
        <v>0</v>
      </c>
      <c r="E9" s="26"/>
      <c r="F9" s="27"/>
      <c r="G9" s="28"/>
      <c r="H9" s="20">
        <v>1</v>
      </c>
      <c r="I9" s="21">
        <v>0</v>
      </c>
      <c r="J9" s="22">
        <v>1</v>
      </c>
      <c r="K9" s="20">
        <v>0</v>
      </c>
      <c r="L9" s="21">
        <v>0</v>
      </c>
      <c r="M9" s="22">
        <v>0</v>
      </c>
      <c r="N9" s="20">
        <v>1</v>
      </c>
      <c r="O9" s="21">
        <v>0</v>
      </c>
      <c r="P9" s="22">
        <v>0</v>
      </c>
      <c r="Q9" s="20">
        <v>0</v>
      </c>
      <c r="R9" s="21">
        <v>0</v>
      </c>
      <c r="S9" s="22">
        <v>0</v>
      </c>
      <c r="T9" s="20">
        <v>0</v>
      </c>
      <c r="U9" s="21">
        <v>0</v>
      </c>
      <c r="V9" s="22">
        <v>1</v>
      </c>
      <c r="W9" s="5" t="s">
        <v>9</v>
      </c>
      <c r="X9" s="11"/>
      <c r="Y9" s="4"/>
      <c r="Z9" s="4"/>
      <c r="AA9" s="4"/>
      <c r="AB9" s="4"/>
      <c r="AC9" s="4"/>
      <c r="AD9" s="4"/>
    </row>
    <row r="10" spans="1:30" s="55" customFormat="1" ht="16.5" customHeight="1">
      <c r="A10" s="86"/>
      <c r="B10" s="49">
        <f>SUM(B8:B9)</f>
        <v>2</v>
      </c>
      <c r="C10" s="50">
        <f>SUM(C8:C9)</f>
        <v>0</v>
      </c>
      <c r="D10" s="51">
        <f>SUM(D8:D9)</f>
        <v>2</v>
      </c>
      <c r="E10" s="46"/>
      <c r="F10" s="47"/>
      <c r="G10" s="48"/>
      <c r="H10" s="49">
        <f aca="true" t="shared" si="1" ref="H10:V10">SUM(H8:H9)</f>
        <v>3</v>
      </c>
      <c r="I10" s="50">
        <f t="shared" si="1"/>
        <v>0</v>
      </c>
      <c r="J10" s="51">
        <f t="shared" si="1"/>
        <v>3</v>
      </c>
      <c r="K10" s="49">
        <f t="shared" si="1"/>
        <v>2</v>
      </c>
      <c r="L10" s="50">
        <f t="shared" si="1"/>
        <v>0</v>
      </c>
      <c r="M10" s="51">
        <f t="shared" si="1"/>
        <v>2</v>
      </c>
      <c r="N10" s="49">
        <f t="shared" si="1"/>
        <v>5</v>
      </c>
      <c r="O10" s="50">
        <f t="shared" si="1"/>
        <v>0</v>
      </c>
      <c r="P10" s="51">
        <f t="shared" si="1"/>
        <v>0</v>
      </c>
      <c r="Q10" s="49">
        <f t="shared" si="1"/>
        <v>3</v>
      </c>
      <c r="R10" s="50">
        <f t="shared" si="1"/>
        <v>0</v>
      </c>
      <c r="S10" s="51">
        <f t="shared" si="1"/>
        <v>1</v>
      </c>
      <c r="T10" s="49">
        <f t="shared" si="1"/>
        <v>3</v>
      </c>
      <c r="U10" s="50">
        <f t="shared" si="1"/>
        <v>0</v>
      </c>
      <c r="V10" s="51">
        <f t="shared" si="1"/>
        <v>2</v>
      </c>
      <c r="W10" s="52" t="s">
        <v>10</v>
      </c>
      <c r="X10" s="53"/>
      <c r="Y10" s="54"/>
      <c r="Z10" s="54"/>
      <c r="AA10" s="54"/>
      <c r="AB10" s="54"/>
      <c r="AC10" s="54"/>
      <c r="AD10" s="54"/>
    </row>
    <row r="11" spans="1:30" ht="16.5" customHeight="1">
      <c r="A11" s="87"/>
      <c r="B11" s="79">
        <f>SUM(B10:D10)</f>
        <v>4</v>
      </c>
      <c r="C11" s="80"/>
      <c r="D11" s="81"/>
      <c r="E11" s="30"/>
      <c r="F11" s="31"/>
      <c r="G11" s="32"/>
      <c r="H11" s="79">
        <f>SUM(H10:J10)</f>
        <v>6</v>
      </c>
      <c r="I11" s="80"/>
      <c r="J11" s="81"/>
      <c r="K11" s="79">
        <f>SUM(K10:M10)</f>
        <v>4</v>
      </c>
      <c r="L11" s="80"/>
      <c r="M11" s="81"/>
      <c r="N11" s="79">
        <f>SUM(N10:P10)</f>
        <v>5</v>
      </c>
      <c r="O11" s="80"/>
      <c r="P11" s="81"/>
      <c r="Q11" s="79">
        <f>SUM(Q10:S10)</f>
        <v>4</v>
      </c>
      <c r="R11" s="80"/>
      <c r="S11" s="81"/>
      <c r="T11" s="79">
        <f>SUM(T10:V10)</f>
        <v>5</v>
      </c>
      <c r="U11" s="80"/>
      <c r="V11" s="81"/>
      <c r="W11" s="6" t="s">
        <v>17</v>
      </c>
      <c r="X11" s="12">
        <f>SUM(B11:V11)</f>
        <v>28</v>
      </c>
      <c r="Y11" s="4"/>
      <c r="Z11" s="4"/>
      <c r="AA11" s="4"/>
      <c r="AB11" s="4"/>
      <c r="AC11" s="4"/>
      <c r="AD11" s="4"/>
    </row>
    <row r="12" spans="1:30" ht="16.5" customHeight="1">
      <c r="A12" s="85" t="s">
        <v>6</v>
      </c>
      <c r="B12" s="17">
        <v>3</v>
      </c>
      <c r="C12" s="18">
        <v>0</v>
      </c>
      <c r="D12" s="19">
        <v>1</v>
      </c>
      <c r="E12" s="17">
        <v>2</v>
      </c>
      <c r="F12" s="18">
        <v>0</v>
      </c>
      <c r="G12" s="19">
        <v>2</v>
      </c>
      <c r="H12" s="23"/>
      <c r="I12" s="24"/>
      <c r="J12" s="25"/>
      <c r="K12" s="17">
        <v>1</v>
      </c>
      <c r="L12" s="18">
        <v>0</v>
      </c>
      <c r="M12" s="19">
        <v>4</v>
      </c>
      <c r="N12" s="17">
        <v>3</v>
      </c>
      <c r="O12" s="18">
        <v>0</v>
      </c>
      <c r="P12" s="19">
        <v>2</v>
      </c>
      <c r="Q12" s="17">
        <v>2</v>
      </c>
      <c r="R12" s="18">
        <v>0</v>
      </c>
      <c r="S12" s="19">
        <v>2</v>
      </c>
      <c r="T12" s="17">
        <v>3</v>
      </c>
      <c r="U12" s="18">
        <v>0</v>
      </c>
      <c r="V12" s="19">
        <v>2</v>
      </c>
      <c r="W12" s="5" t="s">
        <v>8</v>
      </c>
      <c r="X12" s="11"/>
      <c r="Y12" s="4"/>
      <c r="Z12" s="4"/>
      <c r="AA12" s="4"/>
      <c r="AB12" s="4"/>
      <c r="AC12" s="4"/>
      <c r="AD12" s="4"/>
    </row>
    <row r="13" spans="1:30" ht="16.5" customHeight="1">
      <c r="A13" s="86"/>
      <c r="B13" s="20">
        <v>0</v>
      </c>
      <c r="C13" s="21">
        <v>0</v>
      </c>
      <c r="D13" s="22">
        <v>0</v>
      </c>
      <c r="E13" s="20">
        <v>1</v>
      </c>
      <c r="F13" s="21">
        <v>0</v>
      </c>
      <c r="G13" s="22">
        <v>1</v>
      </c>
      <c r="H13" s="26"/>
      <c r="I13" s="27"/>
      <c r="J13" s="28"/>
      <c r="K13" s="20">
        <v>1</v>
      </c>
      <c r="L13" s="21">
        <v>0</v>
      </c>
      <c r="M13" s="22">
        <v>1</v>
      </c>
      <c r="N13" s="20">
        <v>1</v>
      </c>
      <c r="O13" s="21">
        <v>0</v>
      </c>
      <c r="P13" s="22">
        <v>0</v>
      </c>
      <c r="Q13" s="20">
        <v>1</v>
      </c>
      <c r="R13" s="21">
        <v>0</v>
      </c>
      <c r="S13" s="22">
        <v>0</v>
      </c>
      <c r="T13" s="20">
        <v>1</v>
      </c>
      <c r="U13" s="21">
        <v>0</v>
      </c>
      <c r="V13" s="22">
        <v>0</v>
      </c>
      <c r="W13" s="5" t="s">
        <v>9</v>
      </c>
      <c r="X13" s="11"/>
      <c r="Y13" s="4"/>
      <c r="Z13" s="4"/>
      <c r="AA13" s="4"/>
      <c r="AB13" s="4"/>
      <c r="AC13" s="4"/>
      <c r="AD13" s="4"/>
    </row>
    <row r="14" spans="1:30" s="55" customFormat="1" ht="16.5" customHeight="1">
      <c r="A14" s="86"/>
      <c r="B14" s="49">
        <f aca="true" t="shared" si="2" ref="B14:G14">SUM(B12:B13)</f>
        <v>3</v>
      </c>
      <c r="C14" s="50">
        <f t="shared" si="2"/>
        <v>0</v>
      </c>
      <c r="D14" s="51">
        <f t="shared" si="2"/>
        <v>1</v>
      </c>
      <c r="E14" s="49">
        <f t="shared" si="2"/>
        <v>3</v>
      </c>
      <c r="F14" s="50">
        <f t="shared" si="2"/>
        <v>0</v>
      </c>
      <c r="G14" s="51">
        <f t="shared" si="2"/>
        <v>3</v>
      </c>
      <c r="H14" s="46"/>
      <c r="I14" s="47"/>
      <c r="J14" s="48"/>
      <c r="K14" s="49">
        <f aca="true" t="shared" si="3" ref="K14:V14">SUM(K12:K13)</f>
        <v>2</v>
      </c>
      <c r="L14" s="50">
        <f t="shared" si="3"/>
        <v>0</v>
      </c>
      <c r="M14" s="51">
        <f t="shared" si="3"/>
        <v>5</v>
      </c>
      <c r="N14" s="49">
        <f t="shared" si="3"/>
        <v>4</v>
      </c>
      <c r="O14" s="50">
        <f t="shared" si="3"/>
        <v>0</v>
      </c>
      <c r="P14" s="51">
        <f t="shared" si="3"/>
        <v>2</v>
      </c>
      <c r="Q14" s="49">
        <f t="shared" si="3"/>
        <v>3</v>
      </c>
      <c r="R14" s="50">
        <f t="shared" si="3"/>
        <v>0</v>
      </c>
      <c r="S14" s="51">
        <f t="shared" si="3"/>
        <v>2</v>
      </c>
      <c r="T14" s="49">
        <f t="shared" si="3"/>
        <v>4</v>
      </c>
      <c r="U14" s="50">
        <f t="shared" si="3"/>
        <v>0</v>
      </c>
      <c r="V14" s="51">
        <f t="shared" si="3"/>
        <v>2</v>
      </c>
      <c r="W14" s="52" t="s">
        <v>10</v>
      </c>
      <c r="X14" s="53"/>
      <c r="Y14" s="54"/>
      <c r="Z14" s="54"/>
      <c r="AA14" s="54"/>
      <c r="AB14" s="54"/>
      <c r="AC14" s="54"/>
      <c r="AD14" s="54"/>
    </row>
    <row r="15" spans="1:30" ht="16.5" customHeight="1">
      <c r="A15" s="87"/>
      <c r="B15" s="79">
        <f>SUM(B14:D14)</f>
        <v>4</v>
      </c>
      <c r="C15" s="80"/>
      <c r="D15" s="81"/>
      <c r="E15" s="79">
        <f>SUM(E14:G14)</f>
        <v>6</v>
      </c>
      <c r="F15" s="80"/>
      <c r="G15" s="81"/>
      <c r="H15" s="30"/>
      <c r="I15" s="31"/>
      <c r="J15" s="32"/>
      <c r="K15" s="79">
        <f>SUM(K14:M14)</f>
        <v>7</v>
      </c>
      <c r="L15" s="80"/>
      <c r="M15" s="81"/>
      <c r="N15" s="79">
        <f>SUM(N14:P14)</f>
        <v>6</v>
      </c>
      <c r="O15" s="80"/>
      <c r="P15" s="81"/>
      <c r="Q15" s="79">
        <f>SUM(Q14:S14)</f>
        <v>5</v>
      </c>
      <c r="R15" s="80"/>
      <c r="S15" s="81"/>
      <c r="T15" s="79">
        <f>SUM(T14:V14)</f>
        <v>6</v>
      </c>
      <c r="U15" s="80"/>
      <c r="V15" s="81"/>
      <c r="W15" s="6" t="s">
        <v>17</v>
      </c>
      <c r="X15" s="12">
        <f>SUM(B15:V15)</f>
        <v>34</v>
      </c>
      <c r="Y15" s="4"/>
      <c r="Z15" s="4"/>
      <c r="AA15" s="4"/>
      <c r="AB15" s="4"/>
      <c r="AC15" s="4"/>
      <c r="AD15" s="4"/>
    </row>
    <row r="16" spans="1:30" ht="16.5" customHeight="1">
      <c r="A16" s="85" t="s">
        <v>7</v>
      </c>
      <c r="B16" s="17">
        <v>2</v>
      </c>
      <c r="C16" s="18">
        <v>0</v>
      </c>
      <c r="D16" s="19">
        <v>2</v>
      </c>
      <c r="E16" s="17">
        <v>2</v>
      </c>
      <c r="F16" s="18">
        <v>0</v>
      </c>
      <c r="G16" s="19">
        <v>2</v>
      </c>
      <c r="H16" s="17">
        <v>4</v>
      </c>
      <c r="I16" s="18">
        <v>0</v>
      </c>
      <c r="J16" s="19">
        <v>1</v>
      </c>
      <c r="K16" s="23"/>
      <c r="L16" s="24"/>
      <c r="M16" s="25"/>
      <c r="N16" s="17">
        <v>3</v>
      </c>
      <c r="O16" s="18">
        <v>0</v>
      </c>
      <c r="P16" s="19">
        <v>1</v>
      </c>
      <c r="Q16" s="17">
        <v>1</v>
      </c>
      <c r="R16" s="18">
        <v>0</v>
      </c>
      <c r="S16" s="19">
        <v>3</v>
      </c>
      <c r="T16" s="17">
        <v>2</v>
      </c>
      <c r="U16" s="18">
        <v>0</v>
      </c>
      <c r="V16" s="19">
        <v>2</v>
      </c>
      <c r="W16" s="5" t="s">
        <v>8</v>
      </c>
      <c r="X16" s="11"/>
      <c r="Y16" s="4"/>
      <c r="Z16" s="4"/>
      <c r="AA16" s="4"/>
      <c r="AB16" s="4"/>
      <c r="AC16" s="4"/>
      <c r="AD16" s="4"/>
    </row>
    <row r="17" spans="1:30" ht="16.5" customHeight="1">
      <c r="A17" s="86"/>
      <c r="B17" s="20">
        <v>1</v>
      </c>
      <c r="C17" s="21">
        <v>0</v>
      </c>
      <c r="D17" s="22">
        <v>0</v>
      </c>
      <c r="E17" s="20">
        <v>0</v>
      </c>
      <c r="F17" s="21">
        <v>0</v>
      </c>
      <c r="G17" s="22">
        <v>0</v>
      </c>
      <c r="H17" s="20">
        <v>1</v>
      </c>
      <c r="I17" s="21">
        <v>0</v>
      </c>
      <c r="J17" s="22">
        <v>1</v>
      </c>
      <c r="K17" s="26"/>
      <c r="L17" s="27"/>
      <c r="M17" s="28"/>
      <c r="N17" s="20">
        <v>0</v>
      </c>
      <c r="O17" s="21">
        <v>0</v>
      </c>
      <c r="P17" s="22">
        <v>0</v>
      </c>
      <c r="Q17" s="20">
        <v>0</v>
      </c>
      <c r="R17" s="21">
        <v>0</v>
      </c>
      <c r="S17" s="22">
        <v>1</v>
      </c>
      <c r="T17" s="20">
        <v>0</v>
      </c>
      <c r="U17" s="21">
        <v>0</v>
      </c>
      <c r="V17" s="22">
        <v>0</v>
      </c>
      <c r="W17" s="5" t="s">
        <v>9</v>
      </c>
      <c r="X17" s="11"/>
      <c r="Y17" s="4"/>
      <c r="Z17" s="4"/>
      <c r="AA17" s="4"/>
      <c r="AB17" s="4"/>
      <c r="AC17" s="4"/>
      <c r="AD17" s="4"/>
    </row>
    <row r="18" spans="1:30" s="55" customFormat="1" ht="16.5" customHeight="1">
      <c r="A18" s="86"/>
      <c r="B18" s="49">
        <f aca="true" t="shared" si="4" ref="B18:J18">SUM(B16:B17)</f>
        <v>3</v>
      </c>
      <c r="C18" s="50">
        <f t="shared" si="4"/>
        <v>0</v>
      </c>
      <c r="D18" s="51">
        <f t="shared" si="4"/>
        <v>2</v>
      </c>
      <c r="E18" s="49">
        <f t="shared" si="4"/>
        <v>2</v>
      </c>
      <c r="F18" s="50">
        <f t="shared" si="4"/>
        <v>0</v>
      </c>
      <c r="G18" s="51">
        <f t="shared" si="4"/>
        <v>2</v>
      </c>
      <c r="H18" s="49">
        <f t="shared" si="4"/>
        <v>5</v>
      </c>
      <c r="I18" s="50">
        <f t="shared" si="4"/>
        <v>0</v>
      </c>
      <c r="J18" s="51">
        <f t="shared" si="4"/>
        <v>2</v>
      </c>
      <c r="K18" s="46"/>
      <c r="L18" s="47"/>
      <c r="M18" s="48"/>
      <c r="N18" s="49">
        <f aca="true" t="shared" si="5" ref="N18:V18">SUM(N16:N17)</f>
        <v>3</v>
      </c>
      <c r="O18" s="50">
        <f t="shared" si="5"/>
        <v>0</v>
      </c>
      <c r="P18" s="51">
        <f t="shared" si="5"/>
        <v>1</v>
      </c>
      <c r="Q18" s="49">
        <f t="shared" si="5"/>
        <v>1</v>
      </c>
      <c r="R18" s="50">
        <f t="shared" si="5"/>
        <v>0</v>
      </c>
      <c r="S18" s="51">
        <f t="shared" si="5"/>
        <v>4</v>
      </c>
      <c r="T18" s="49">
        <f t="shared" si="5"/>
        <v>2</v>
      </c>
      <c r="U18" s="50">
        <f t="shared" si="5"/>
        <v>0</v>
      </c>
      <c r="V18" s="51">
        <f t="shared" si="5"/>
        <v>2</v>
      </c>
      <c r="W18" s="52" t="s">
        <v>10</v>
      </c>
      <c r="X18" s="53"/>
      <c r="Y18" s="54"/>
      <c r="Z18" s="54"/>
      <c r="AA18" s="54"/>
      <c r="AB18" s="54"/>
      <c r="AC18" s="54"/>
      <c r="AD18" s="54"/>
    </row>
    <row r="19" spans="1:30" ht="16.5" customHeight="1">
      <c r="A19" s="87"/>
      <c r="B19" s="79">
        <f>SUM(B18:D18)</f>
        <v>5</v>
      </c>
      <c r="C19" s="80"/>
      <c r="D19" s="81"/>
      <c r="E19" s="79">
        <f>SUM(E18:G18)</f>
        <v>4</v>
      </c>
      <c r="F19" s="80"/>
      <c r="G19" s="81"/>
      <c r="H19" s="79">
        <f>SUM(H18:J18)</f>
        <v>7</v>
      </c>
      <c r="I19" s="80"/>
      <c r="J19" s="81"/>
      <c r="K19" s="30"/>
      <c r="L19" s="31"/>
      <c r="M19" s="32"/>
      <c r="N19" s="79">
        <f>SUM(N18:P18)</f>
        <v>4</v>
      </c>
      <c r="O19" s="80"/>
      <c r="P19" s="81"/>
      <c r="Q19" s="79">
        <f>SUM(Q18:S18)</f>
        <v>5</v>
      </c>
      <c r="R19" s="80"/>
      <c r="S19" s="81"/>
      <c r="T19" s="79">
        <f>SUM(T18:V18)</f>
        <v>4</v>
      </c>
      <c r="U19" s="80"/>
      <c r="V19" s="81"/>
      <c r="W19" s="6" t="s">
        <v>17</v>
      </c>
      <c r="X19" s="12">
        <f>SUM(B19:V19)</f>
        <v>29</v>
      </c>
      <c r="Y19" s="4"/>
      <c r="Z19" s="4"/>
      <c r="AA19" s="4"/>
      <c r="AB19" s="4"/>
      <c r="AC19" s="4"/>
      <c r="AD19" s="4"/>
    </row>
    <row r="20" spans="1:30" ht="16.5" customHeight="1">
      <c r="A20" s="85" t="s">
        <v>5</v>
      </c>
      <c r="B20" s="17">
        <v>1</v>
      </c>
      <c r="C20" s="18">
        <v>0</v>
      </c>
      <c r="D20" s="19">
        <v>3</v>
      </c>
      <c r="E20" s="17">
        <v>0</v>
      </c>
      <c r="F20" s="18">
        <v>0</v>
      </c>
      <c r="G20" s="19">
        <v>4</v>
      </c>
      <c r="H20" s="17">
        <v>2</v>
      </c>
      <c r="I20" s="18">
        <v>0</v>
      </c>
      <c r="J20" s="19">
        <v>3</v>
      </c>
      <c r="K20" s="17">
        <v>1</v>
      </c>
      <c r="L20" s="18">
        <v>0</v>
      </c>
      <c r="M20" s="19">
        <v>3</v>
      </c>
      <c r="N20" s="23"/>
      <c r="O20" s="24"/>
      <c r="P20" s="25"/>
      <c r="Q20" s="17">
        <v>3</v>
      </c>
      <c r="R20" s="18">
        <v>0</v>
      </c>
      <c r="S20" s="19">
        <v>1</v>
      </c>
      <c r="T20" s="17">
        <v>1</v>
      </c>
      <c r="U20" s="18">
        <v>1</v>
      </c>
      <c r="V20" s="19">
        <v>2</v>
      </c>
      <c r="W20" s="5" t="s">
        <v>8</v>
      </c>
      <c r="X20" s="11"/>
      <c r="Y20" s="4"/>
      <c r="Z20" s="4"/>
      <c r="AA20" s="4"/>
      <c r="AB20" s="4"/>
      <c r="AC20" s="4"/>
      <c r="AD20" s="4"/>
    </row>
    <row r="21" spans="1:30" ht="16.5" customHeight="1">
      <c r="A21" s="86"/>
      <c r="B21" s="20">
        <v>0</v>
      </c>
      <c r="C21" s="21">
        <v>0</v>
      </c>
      <c r="D21" s="22">
        <v>0</v>
      </c>
      <c r="E21" s="20">
        <v>0</v>
      </c>
      <c r="F21" s="21">
        <v>0</v>
      </c>
      <c r="G21" s="22">
        <v>1</v>
      </c>
      <c r="H21" s="20">
        <v>0</v>
      </c>
      <c r="I21" s="21">
        <v>0</v>
      </c>
      <c r="J21" s="22">
        <v>1</v>
      </c>
      <c r="K21" s="20">
        <v>0</v>
      </c>
      <c r="L21" s="21">
        <v>0</v>
      </c>
      <c r="M21" s="22">
        <v>0</v>
      </c>
      <c r="N21" s="26"/>
      <c r="O21" s="27"/>
      <c r="P21" s="28"/>
      <c r="Q21" s="20">
        <v>0</v>
      </c>
      <c r="R21" s="21">
        <v>0</v>
      </c>
      <c r="S21" s="22">
        <v>0</v>
      </c>
      <c r="T21" s="20">
        <v>0</v>
      </c>
      <c r="U21" s="21">
        <v>0</v>
      </c>
      <c r="V21" s="22">
        <v>1</v>
      </c>
      <c r="W21" s="5" t="s">
        <v>9</v>
      </c>
      <c r="X21" s="11"/>
      <c r="Y21" s="4"/>
      <c r="Z21" s="4"/>
      <c r="AA21" s="4"/>
      <c r="AB21" s="4"/>
      <c r="AC21" s="4"/>
      <c r="AD21" s="4"/>
    </row>
    <row r="22" spans="1:30" s="55" customFormat="1" ht="16.5" customHeight="1">
      <c r="A22" s="86"/>
      <c r="B22" s="49">
        <f aca="true" t="shared" si="6" ref="B22:M22">SUM(B20:B21)</f>
        <v>1</v>
      </c>
      <c r="C22" s="50">
        <f t="shared" si="6"/>
        <v>0</v>
      </c>
      <c r="D22" s="51">
        <f t="shared" si="6"/>
        <v>3</v>
      </c>
      <c r="E22" s="49">
        <f t="shared" si="6"/>
        <v>0</v>
      </c>
      <c r="F22" s="50">
        <f t="shared" si="6"/>
        <v>0</v>
      </c>
      <c r="G22" s="51">
        <f t="shared" si="6"/>
        <v>5</v>
      </c>
      <c r="H22" s="49">
        <f t="shared" si="6"/>
        <v>2</v>
      </c>
      <c r="I22" s="50">
        <f t="shared" si="6"/>
        <v>0</v>
      </c>
      <c r="J22" s="51">
        <f t="shared" si="6"/>
        <v>4</v>
      </c>
      <c r="K22" s="49">
        <f t="shared" si="6"/>
        <v>1</v>
      </c>
      <c r="L22" s="50">
        <f t="shared" si="6"/>
        <v>0</v>
      </c>
      <c r="M22" s="51">
        <f t="shared" si="6"/>
        <v>3</v>
      </c>
      <c r="N22" s="46"/>
      <c r="O22" s="47"/>
      <c r="P22" s="48"/>
      <c r="Q22" s="49">
        <f aca="true" t="shared" si="7" ref="Q22:V22">SUM(Q20:Q21)</f>
        <v>3</v>
      </c>
      <c r="R22" s="50">
        <f t="shared" si="7"/>
        <v>0</v>
      </c>
      <c r="S22" s="51">
        <f t="shared" si="7"/>
        <v>1</v>
      </c>
      <c r="T22" s="49">
        <f t="shared" si="7"/>
        <v>1</v>
      </c>
      <c r="U22" s="50">
        <f t="shared" si="7"/>
        <v>1</v>
      </c>
      <c r="V22" s="51">
        <f t="shared" si="7"/>
        <v>3</v>
      </c>
      <c r="W22" s="52" t="s">
        <v>10</v>
      </c>
      <c r="X22" s="53"/>
      <c r="Y22" s="54"/>
      <c r="Z22" s="54"/>
      <c r="AA22" s="54"/>
      <c r="AB22" s="54"/>
      <c r="AC22" s="54"/>
      <c r="AD22" s="54"/>
    </row>
    <row r="23" spans="1:30" ht="16.5" customHeight="1">
      <c r="A23" s="87"/>
      <c r="B23" s="79">
        <f>SUM(B22:D22)</f>
        <v>4</v>
      </c>
      <c r="C23" s="80"/>
      <c r="D23" s="81"/>
      <c r="E23" s="79">
        <f>SUM(E22:G22)</f>
        <v>5</v>
      </c>
      <c r="F23" s="80"/>
      <c r="G23" s="81"/>
      <c r="H23" s="79">
        <f>SUM(H22:J22)</f>
        <v>6</v>
      </c>
      <c r="I23" s="80"/>
      <c r="J23" s="81"/>
      <c r="K23" s="79">
        <f>SUM(K22:M22)</f>
        <v>4</v>
      </c>
      <c r="L23" s="80"/>
      <c r="M23" s="81"/>
      <c r="N23" s="30"/>
      <c r="O23" s="31"/>
      <c r="P23" s="32"/>
      <c r="Q23" s="79">
        <f>SUM(Q22:S22)</f>
        <v>4</v>
      </c>
      <c r="R23" s="80"/>
      <c r="S23" s="81"/>
      <c r="T23" s="79">
        <f>SUM(T22:V22)</f>
        <v>5</v>
      </c>
      <c r="U23" s="80"/>
      <c r="V23" s="81"/>
      <c r="W23" s="6" t="s">
        <v>17</v>
      </c>
      <c r="X23" s="12">
        <f>SUM(B23:V23)</f>
        <v>28</v>
      </c>
      <c r="Y23" s="4"/>
      <c r="Z23" s="4"/>
      <c r="AA23" s="4"/>
      <c r="AB23" s="4"/>
      <c r="AC23" s="4"/>
      <c r="AD23" s="4"/>
    </row>
    <row r="24" spans="1:30" ht="16.5" customHeight="1">
      <c r="A24" s="85" t="s">
        <v>1</v>
      </c>
      <c r="B24" s="17">
        <v>0</v>
      </c>
      <c r="C24" s="18">
        <v>0</v>
      </c>
      <c r="D24" s="19">
        <v>4</v>
      </c>
      <c r="E24" s="17">
        <v>1</v>
      </c>
      <c r="F24" s="18">
        <v>0</v>
      </c>
      <c r="G24" s="19">
        <v>3</v>
      </c>
      <c r="H24" s="17">
        <v>2</v>
      </c>
      <c r="I24" s="18">
        <v>0</v>
      </c>
      <c r="J24" s="19">
        <v>2</v>
      </c>
      <c r="K24" s="17">
        <v>3</v>
      </c>
      <c r="L24" s="18">
        <v>0</v>
      </c>
      <c r="M24" s="19">
        <v>1</v>
      </c>
      <c r="N24" s="17">
        <v>1</v>
      </c>
      <c r="O24" s="18">
        <v>0</v>
      </c>
      <c r="P24" s="19">
        <v>3</v>
      </c>
      <c r="Q24" s="23"/>
      <c r="R24" s="24"/>
      <c r="S24" s="25"/>
      <c r="T24" s="17">
        <v>1</v>
      </c>
      <c r="U24" s="18">
        <v>0</v>
      </c>
      <c r="V24" s="19">
        <v>4</v>
      </c>
      <c r="W24" s="5" t="s">
        <v>8</v>
      </c>
      <c r="X24" s="11"/>
      <c r="Y24" s="4"/>
      <c r="Z24" s="4"/>
      <c r="AA24" s="4"/>
      <c r="AB24" s="4"/>
      <c r="AC24" s="4"/>
      <c r="AD24" s="4"/>
    </row>
    <row r="25" spans="1:30" ht="16.5" customHeight="1">
      <c r="A25" s="86"/>
      <c r="B25" s="20">
        <v>0</v>
      </c>
      <c r="C25" s="21">
        <v>1</v>
      </c>
      <c r="D25" s="22">
        <v>0</v>
      </c>
      <c r="E25" s="20">
        <v>0</v>
      </c>
      <c r="F25" s="21">
        <v>0</v>
      </c>
      <c r="G25" s="22">
        <v>0</v>
      </c>
      <c r="H25" s="20">
        <v>0</v>
      </c>
      <c r="I25" s="21">
        <v>0</v>
      </c>
      <c r="J25" s="22">
        <v>1</v>
      </c>
      <c r="K25" s="20">
        <v>1</v>
      </c>
      <c r="L25" s="21">
        <v>0</v>
      </c>
      <c r="M25" s="22">
        <v>0</v>
      </c>
      <c r="N25" s="20">
        <v>0</v>
      </c>
      <c r="O25" s="21">
        <v>0</v>
      </c>
      <c r="P25" s="22">
        <v>0</v>
      </c>
      <c r="Q25" s="26"/>
      <c r="R25" s="27"/>
      <c r="S25" s="28"/>
      <c r="T25" s="20">
        <v>2</v>
      </c>
      <c r="U25" s="21">
        <v>0</v>
      </c>
      <c r="V25" s="22">
        <v>0</v>
      </c>
      <c r="W25" s="5" t="s">
        <v>9</v>
      </c>
      <c r="X25" s="11"/>
      <c r="Y25" s="4"/>
      <c r="Z25" s="4"/>
      <c r="AA25" s="4"/>
      <c r="AB25" s="4"/>
      <c r="AC25" s="4"/>
      <c r="AD25" s="4"/>
    </row>
    <row r="26" spans="1:30" s="55" customFormat="1" ht="16.5" customHeight="1">
      <c r="A26" s="86"/>
      <c r="B26" s="49">
        <f aca="true" t="shared" si="8" ref="B26:P26">SUM(B24:B25)</f>
        <v>0</v>
      </c>
      <c r="C26" s="50">
        <f t="shared" si="8"/>
        <v>1</v>
      </c>
      <c r="D26" s="51">
        <f t="shared" si="8"/>
        <v>4</v>
      </c>
      <c r="E26" s="49">
        <f t="shared" si="8"/>
        <v>1</v>
      </c>
      <c r="F26" s="50">
        <f t="shared" si="8"/>
        <v>0</v>
      </c>
      <c r="G26" s="51">
        <f t="shared" si="8"/>
        <v>3</v>
      </c>
      <c r="H26" s="49">
        <f t="shared" si="8"/>
        <v>2</v>
      </c>
      <c r="I26" s="50">
        <f t="shared" si="8"/>
        <v>0</v>
      </c>
      <c r="J26" s="51">
        <f t="shared" si="8"/>
        <v>3</v>
      </c>
      <c r="K26" s="49">
        <f t="shared" si="8"/>
        <v>4</v>
      </c>
      <c r="L26" s="50">
        <f t="shared" si="8"/>
        <v>0</v>
      </c>
      <c r="M26" s="51">
        <f t="shared" si="8"/>
        <v>1</v>
      </c>
      <c r="N26" s="49">
        <f t="shared" si="8"/>
        <v>1</v>
      </c>
      <c r="O26" s="50">
        <f t="shared" si="8"/>
        <v>0</v>
      </c>
      <c r="P26" s="51">
        <f t="shared" si="8"/>
        <v>3</v>
      </c>
      <c r="Q26" s="46"/>
      <c r="R26" s="47"/>
      <c r="S26" s="48"/>
      <c r="T26" s="49">
        <f>SUM(T24:T25)</f>
        <v>3</v>
      </c>
      <c r="U26" s="50">
        <f>SUM(U24:U25)</f>
        <v>0</v>
      </c>
      <c r="V26" s="51">
        <f>SUM(V24:V25)</f>
        <v>4</v>
      </c>
      <c r="W26" s="52" t="s">
        <v>10</v>
      </c>
      <c r="X26" s="53"/>
      <c r="Y26" s="54"/>
      <c r="Z26" s="54"/>
      <c r="AA26" s="54"/>
      <c r="AB26" s="54"/>
      <c r="AC26" s="54"/>
      <c r="AD26" s="54"/>
    </row>
    <row r="27" spans="1:30" ht="16.5" customHeight="1">
      <c r="A27" s="87"/>
      <c r="B27" s="79">
        <f>SUM(B26:D26)</f>
        <v>5</v>
      </c>
      <c r="C27" s="80"/>
      <c r="D27" s="81"/>
      <c r="E27" s="79">
        <f>SUM(E26:G26)</f>
        <v>4</v>
      </c>
      <c r="F27" s="80"/>
      <c r="G27" s="81"/>
      <c r="H27" s="79">
        <f>SUM(H26:J26)</f>
        <v>5</v>
      </c>
      <c r="I27" s="80"/>
      <c r="J27" s="81"/>
      <c r="K27" s="79">
        <f>SUM(K26:M26)</f>
        <v>5</v>
      </c>
      <c r="L27" s="80"/>
      <c r="M27" s="81"/>
      <c r="N27" s="79">
        <f>SUM(N26:P26)</f>
        <v>4</v>
      </c>
      <c r="O27" s="80"/>
      <c r="P27" s="81"/>
      <c r="Q27" s="30"/>
      <c r="R27" s="31"/>
      <c r="S27" s="32"/>
      <c r="T27" s="79">
        <f>SUM(T26:V26)</f>
        <v>7</v>
      </c>
      <c r="U27" s="80"/>
      <c r="V27" s="81"/>
      <c r="W27" s="6" t="s">
        <v>17</v>
      </c>
      <c r="X27" s="12">
        <f>SUM(B27:V27)</f>
        <v>30</v>
      </c>
      <c r="Y27" s="4"/>
      <c r="Z27" s="4"/>
      <c r="AA27" s="4"/>
      <c r="AB27" s="4"/>
      <c r="AC27" s="4"/>
      <c r="AD27" s="4"/>
    </row>
    <row r="28" spans="1:30" ht="16.5" customHeight="1">
      <c r="A28" s="85" t="s">
        <v>3</v>
      </c>
      <c r="B28" s="17">
        <v>3</v>
      </c>
      <c r="C28" s="18">
        <v>0</v>
      </c>
      <c r="D28" s="19">
        <v>2</v>
      </c>
      <c r="E28" s="17">
        <v>1</v>
      </c>
      <c r="F28" s="18">
        <v>0</v>
      </c>
      <c r="G28" s="19">
        <v>3</v>
      </c>
      <c r="H28" s="17">
        <v>2</v>
      </c>
      <c r="I28" s="18">
        <v>0</v>
      </c>
      <c r="J28" s="19">
        <v>3</v>
      </c>
      <c r="K28" s="17">
        <v>2</v>
      </c>
      <c r="L28" s="18">
        <v>0</v>
      </c>
      <c r="M28" s="19">
        <v>2</v>
      </c>
      <c r="N28" s="17">
        <v>2</v>
      </c>
      <c r="O28" s="18">
        <v>1</v>
      </c>
      <c r="P28" s="19">
        <v>1</v>
      </c>
      <c r="Q28" s="17">
        <v>4</v>
      </c>
      <c r="R28" s="18">
        <v>0</v>
      </c>
      <c r="S28" s="19">
        <v>1</v>
      </c>
      <c r="T28" s="23"/>
      <c r="U28" s="24"/>
      <c r="V28" s="25"/>
      <c r="W28" s="5" t="s">
        <v>8</v>
      </c>
      <c r="X28" s="11"/>
      <c r="Y28" s="4"/>
      <c r="Z28" s="4"/>
      <c r="AA28" s="4"/>
      <c r="AB28" s="4"/>
      <c r="AC28" s="4"/>
      <c r="AD28" s="4"/>
    </row>
    <row r="29" spans="1:30" s="55" customFormat="1" ht="16.5" customHeight="1">
      <c r="A29" s="86"/>
      <c r="B29" s="20">
        <v>0</v>
      </c>
      <c r="C29" s="21">
        <v>0</v>
      </c>
      <c r="D29" s="22">
        <v>0</v>
      </c>
      <c r="E29" s="20">
        <v>1</v>
      </c>
      <c r="F29" s="21">
        <v>0</v>
      </c>
      <c r="G29" s="22">
        <v>0</v>
      </c>
      <c r="H29" s="20">
        <v>0</v>
      </c>
      <c r="I29" s="21">
        <v>0</v>
      </c>
      <c r="J29" s="22">
        <v>1</v>
      </c>
      <c r="K29" s="20">
        <v>0</v>
      </c>
      <c r="L29" s="21">
        <v>0</v>
      </c>
      <c r="M29" s="22">
        <v>0</v>
      </c>
      <c r="N29" s="20">
        <v>1</v>
      </c>
      <c r="O29" s="21">
        <v>0</v>
      </c>
      <c r="P29" s="22">
        <v>0</v>
      </c>
      <c r="Q29" s="20">
        <v>0</v>
      </c>
      <c r="R29" s="21">
        <v>0</v>
      </c>
      <c r="S29" s="22">
        <v>2</v>
      </c>
      <c r="T29" s="56"/>
      <c r="U29" s="47"/>
      <c r="V29" s="48"/>
      <c r="W29" s="57" t="s">
        <v>9</v>
      </c>
      <c r="X29" s="53"/>
      <c r="Y29" s="54"/>
      <c r="Z29" s="54"/>
      <c r="AA29" s="54"/>
      <c r="AB29" s="54"/>
      <c r="AC29" s="54"/>
      <c r="AD29" s="54"/>
    </row>
    <row r="30" spans="1:30" ht="16.5" customHeight="1">
      <c r="A30" s="86"/>
      <c r="B30" s="49">
        <f aca="true" t="shared" si="9" ref="B30:S30">SUM(B28:B29)</f>
        <v>3</v>
      </c>
      <c r="C30" s="50">
        <f t="shared" si="9"/>
        <v>0</v>
      </c>
      <c r="D30" s="51">
        <f t="shared" si="9"/>
        <v>2</v>
      </c>
      <c r="E30" s="49">
        <f t="shared" si="9"/>
        <v>2</v>
      </c>
      <c r="F30" s="50">
        <f t="shared" si="9"/>
        <v>0</v>
      </c>
      <c r="G30" s="51">
        <f t="shared" si="9"/>
        <v>3</v>
      </c>
      <c r="H30" s="49">
        <f t="shared" si="9"/>
        <v>2</v>
      </c>
      <c r="I30" s="50">
        <f t="shared" si="9"/>
        <v>0</v>
      </c>
      <c r="J30" s="51">
        <f t="shared" si="9"/>
        <v>4</v>
      </c>
      <c r="K30" s="49">
        <f t="shared" si="9"/>
        <v>2</v>
      </c>
      <c r="L30" s="50">
        <f t="shared" si="9"/>
        <v>0</v>
      </c>
      <c r="M30" s="51">
        <f t="shared" si="9"/>
        <v>2</v>
      </c>
      <c r="N30" s="49">
        <f t="shared" si="9"/>
        <v>3</v>
      </c>
      <c r="O30" s="50">
        <f t="shared" si="9"/>
        <v>1</v>
      </c>
      <c r="P30" s="51">
        <f t="shared" si="9"/>
        <v>1</v>
      </c>
      <c r="Q30" s="49">
        <f t="shared" si="9"/>
        <v>4</v>
      </c>
      <c r="R30" s="50">
        <f t="shared" si="9"/>
        <v>0</v>
      </c>
      <c r="S30" s="51">
        <f t="shared" si="9"/>
        <v>3</v>
      </c>
      <c r="T30" s="29"/>
      <c r="U30" s="27"/>
      <c r="V30" s="28"/>
      <c r="W30" s="10" t="s">
        <v>10</v>
      </c>
      <c r="X30" s="11"/>
      <c r="Y30" s="4"/>
      <c r="Z30" s="4"/>
      <c r="AA30" s="4"/>
      <c r="AB30" s="4"/>
      <c r="AC30" s="4"/>
      <c r="AD30" s="4"/>
    </row>
    <row r="31" spans="1:30" ht="16.5" customHeight="1">
      <c r="A31" s="87"/>
      <c r="B31" s="79">
        <f>SUM(B30:D30)</f>
        <v>5</v>
      </c>
      <c r="C31" s="80"/>
      <c r="D31" s="81"/>
      <c r="E31" s="79">
        <f>SUM(E30:G30)</f>
        <v>5</v>
      </c>
      <c r="F31" s="80"/>
      <c r="G31" s="81"/>
      <c r="H31" s="79">
        <f>SUM(H30:J30)</f>
        <v>6</v>
      </c>
      <c r="I31" s="80"/>
      <c r="J31" s="81"/>
      <c r="K31" s="79">
        <f>SUM(K30:M30)</f>
        <v>4</v>
      </c>
      <c r="L31" s="80"/>
      <c r="M31" s="81"/>
      <c r="N31" s="79">
        <f>SUM(N30:P30)</f>
        <v>5</v>
      </c>
      <c r="O31" s="80"/>
      <c r="P31" s="81"/>
      <c r="Q31" s="79">
        <f>SUM(Q30:S30)</f>
        <v>7</v>
      </c>
      <c r="R31" s="80"/>
      <c r="S31" s="81"/>
      <c r="T31" s="30"/>
      <c r="U31" s="31"/>
      <c r="V31" s="32"/>
      <c r="W31" s="6" t="s">
        <v>17</v>
      </c>
      <c r="X31" s="12">
        <f>SUM(B31:V31)</f>
        <v>32</v>
      </c>
      <c r="Y31" s="4"/>
      <c r="Z31" s="4"/>
      <c r="AA31" s="4"/>
      <c r="AB31" s="4"/>
      <c r="AC31" s="4"/>
      <c r="AD31" s="4"/>
    </row>
    <row r="32" spans="1:30" ht="16.5" customHeight="1">
      <c r="A32" s="42" t="s">
        <v>8</v>
      </c>
      <c r="B32" s="35">
        <f>SUM(B4,B8,B12,B16,B20,B24,B28,)</f>
        <v>11</v>
      </c>
      <c r="C32" s="9">
        <f>SUM(C8,C4,C12,C16,C20,C24,C28)</f>
        <v>0</v>
      </c>
      <c r="D32" s="36">
        <f>SUM(D28,D24,D20,D16,D12,D8,D4)</f>
        <v>14</v>
      </c>
      <c r="E32" s="35">
        <f>SUM(E4,E8,E12,E16,E20,E24,E28,)</f>
        <v>8</v>
      </c>
      <c r="F32" s="9">
        <f>SUM(F8,F4,F12,F16,F20,F24,F28)</f>
        <v>0</v>
      </c>
      <c r="G32" s="36">
        <f>SUM(G28,G24,G20,G16,G12,G8,G4)</f>
        <v>16</v>
      </c>
      <c r="H32" s="35">
        <f>SUM(H4,H8,H12,H16,H20,H24,H28,)</f>
        <v>13</v>
      </c>
      <c r="I32" s="9">
        <f>SUM(I8,I4,I12,I16,I20,I24,I28)</f>
        <v>0</v>
      </c>
      <c r="J32" s="36">
        <f>SUM(J28,J24,J20,J16,J12,J8,J4)</f>
        <v>14</v>
      </c>
      <c r="K32" s="35">
        <f>SUM(K4,K8,K12,K16,K20,K24,K28,)</f>
        <v>11</v>
      </c>
      <c r="L32" s="9">
        <f>SUM(L8,L4,L12,L16,L20,L24,L28)</f>
        <v>0</v>
      </c>
      <c r="M32" s="36">
        <f>SUM(M28,M24,M20,M16,M12,M8,M4)</f>
        <v>14</v>
      </c>
      <c r="N32" s="35">
        <f>SUM(N4,N8,N12,N16,N20,N24,N28,)</f>
        <v>16</v>
      </c>
      <c r="O32" s="9">
        <f>SUM(O8,O4,O12,O16,O20,O24,O28)</f>
        <v>1</v>
      </c>
      <c r="P32" s="36">
        <f>SUM(P28,P24,P20,P16,P12,P8,P4)</f>
        <v>8</v>
      </c>
      <c r="Q32" s="35">
        <f>SUM(Q4,Q8,Q12,Q16,Q20,Q24,Q28,)</f>
        <v>17</v>
      </c>
      <c r="R32" s="9">
        <f>SUM(R8,R4,R12,R16,R20,R24,R28)</f>
        <v>0</v>
      </c>
      <c r="S32" s="36">
        <f>SUM(S28,S24,S20,S16,S12,S8,S4)</f>
        <v>8</v>
      </c>
      <c r="T32" s="35">
        <f>SUM(T4,T8,T12,T16,T20,T24,T28,)</f>
        <v>12</v>
      </c>
      <c r="U32" s="9">
        <f>SUM(U8,U4,U12,U16,U20,U24,U28)</f>
        <v>1</v>
      </c>
      <c r="V32" s="36">
        <f>SUM(V28,V24,V20,V16,V12,V8,V4)</f>
        <v>14</v>
      </c>
      <c r="W32" s="3"/>
      <c r="X32" s="3"/>
      <c r="Y32" s="4"/>
      <c r="Z32" s="4"/>
      <c r="AA32" s="4"/>
      <c r="AB32" s="4"/>
      <c r="AC32" s="4"/>
      <c r="AD32" s="4"/>
    </row>
    <row r="33" spans="1:30" ht="16.5" customHeight="1">
      <c r="A33" s="42" t="s">
        <v>9</v>
      </c>
      <c r="B33" s="39">
        <f>SUM(B5,B9,B13,B17,B21,B25,B29)</f>
        <v>1</v>
      </c>
      <c r="C33" s="5">
        <f>SUM(C9,C5,C13,C17,C21,C25,C29)</f>
        <v>1</v>
      </c>
      <c r="D33" s="34">
        <f>SUM(D29,D25,D21,D17,D13,D9,D5)</f>
        <v>0</v>
      </c>
      <c r="E33" s="39">
        <f>SUM(E5,E9,E13,E17,E21,E25,E29)</f>
        <v>2</v>
      </c>
      <c r="F33" s="5">
        <f>SUM(F9,F5,F13,F17,F21,F25,F29)</f>
        <v>0</v>
      </c>
      <c r="G33" s="34">
        <f>SUM(G29,G25,G21,G17,G13,G9,G5)</f>
        <v>2</v>
      </c>
      <c r="H33" s="39">
        <f>SUM(H5,H9,H13,H17,H21,H25,H29)</f>
        <v>2</v>
      </c>
      <c r="I33" s="5">
        <f>SUM(I9,I5,I13,I17,I21,I25,I29)</f>
        <v>0</v>
      </c>
      <c r="J33" s="34">
        <f>SUM(J29,J25,J21,J17,J13,J9,J5)</f>
        <v>5</v>
      </c>
      <c r="K33" s="39">
        <f>SUM(K5,K9,K13,K17,K21,K25,K29)</f>
        <v>2</v>
      </c>
      <c r="L33" s="5">
        <f>SUM(L9,L5,L13,L17,L21,L25,L29)</f>
        <v>0</v>
      </c>
      <c r="M33" s="34">
        <f>SUM(M29,M25,M21,M17,M13,M9,M5)</f>
        <v>2</v>
      </c>
      <c r="N33" s="39">
        <f>SUM(N5,N9,N13,N17,N21,N25,N29)</f>
        <v>3</v>
      </c>
      <c r="O33" s="5">
        <f>SUM(O9,O5,O13,O17,O21,O25,O29)</f>
        <v>0</v>
      </c>
      <c r="P33" s="34">
        <f>SUM(P29,P25,P21,P17,P13,P9,P5)</f>
        <v>0</v>
      </c>
      <c r="Q33" s="39">
        <f>SUM(Q5,Q9,Q13,Q17,Q21,Q25,Q29)</f>
        <v>1</v>
      </c>
      <c r="R33" s="5">
        <f>SUM(R9,R5,R13,R17,R21,R25,R29)</f>
        <v>1</v>
      </c>
      <c r="S33" s="34">
        <f>SUM(S29,S25,S21,S17,S13,S9,S5)</f>
        <v>3</v>
      </c>
      <c r="T33" s="39">
        <f>SUM(T5,T9,T13,T17,T21,T25,T29)</f>
        <v>3</v>
      </c>
      <c r="U33" s="5">
        <f>SUM(U9,U5,U13,U17,U21,U25,U29)</f>
        <v>0</v>
      </c>
      <c r="V33" s="34">
        <f>SUM(V29,V25,V21,V17,V13,V9,V5)</f>
        <v>2</v>
      </c>
      <c r="W33" s="3"/>
      <c r="X33" s="3"/>
      <c r="Y33" s="4"/>
      <c r="Z33" s="4"/>
      <c r="AA33" s="4"/>
      <c r="AB33" s="4"/>
      <c r="AC33" s="4"/>
      <c r="AD33" s="4"/>
    </row>
    <row r="34" spans="1:30" s="55" customFormat="1" ht="16.5" customHeight="1">
      <c r="A34" s="95" t="s">
        <v>10</v>
      </c>
      <c r="B34" s="58">
        <f>SUM(B6,B10,B14,B18,B22,B26,B30)</f>
        <v>12</v>
      </c>
      <c r="C34" s="57">
        <f>SUM(C6,C10,C14,C18,C22,C26,C30)</f>
        <v>1</v>
      </c>
      <c r="D34" s="59">
        <f>SUM(D6,D10,D14,D18,D22,D26,D30)</f>
        <v>14</v>
      </c>
      <c r="E34" s="58">
        <f>SUM(E6,E10,E14,E18,E22,E26,E30)</f>
        <v>10</v>
      </c>
      <c r="F34" s="57">
        <f>SUM(F6,F10,F14,F18,F22,F26,F30)</f>
        <v>0</v>
      </c>
      <c r="G34" s="59">
        <f>SUM(G6,G10,G14,G18,G22,G26,G30)</f>
        <v>18</v>
      </c>
      <c r="H34" s="58">
        <f>SUM(H6,H10,H14,H18,H22,H26,H30)</f>
        <v>15</v>
      </c>
      <c r="I34" s="57">
        <f>SUM(I6,I10,I14,I18,I22,I26,I30)</f>
        <v>0</v>
      </c>
      <c r="J34" s="59">
        <f>SUM(J6,J10,J14,J18,J22,J26,J30)</f>
        <v>19</v>
      </c>
      <c r="K34" s="58">
        <f>SUM(K6,K10,K14,K18,K22,K26,K30)</f>
        <v>13</v>
      </c>
      <c r="L34" s="57">
        <f>SUM(L6,L10,L14,L18,L22,L26,L30)</f>
        <v>0</v>
      </c>
      <c r="M34" s="59">
        <f>SUM(M6,M10,M14,M18,M22,M26,M30)</f>
        <v>16</v>
      </c>
      <c r="N34" s="58">
        <f>SUM(N6,N10,N14,N18,N22,N26,N30)</f>
        <v>19</v>
      </c>
      <c r="O34" s="57">
        <f>SUM(O6,O10,O14,O18,O22,O26,O30)</f>
        <v>1</v>
      </c>
      <c r="P34" s="59">
        <f>SUM(P6,P10,P14,P18,P22,P26,P30)</f>
        <v>8</v>
      </c>
      <c r="Q34" s="58">
        <f>SUM(Q6,Q10,Q14,Q18,Q22,Q26,Q30)</f>
        <v>18</v>
      </c>
      <c r="R34" s="57">
        <f>SUM(R6,R10,R14,R18,R22,R26,R30)</f>
        <v>1</v>
      </c>
      <c r="S34" s="59">
        <f>SUM(S6,S10,S14,S18,S22,S26,S30)</f>
        <v>11</v>
      </c>
      <c r="T34" s="58">
        <f>SUM(T6,T10,T14,T18,T22,T26,T30)</f>
        <v>15</v>
      </c>
      <c r="U34" s="57">
        <f>SUM(U6,U10,U14,U18,U22,U26,U30)</f>
        <v>1</v>
      </c>
      <c r="V34" s="59">
        <f>SUM(V6,V10,V14,V18,V22,V26,V30)</f>
        <v>16</v>
      </c>
      <c r="W34" s="60"/>
      <c r="X34" s="60">
        <f>(X31+X27+X23+X19+X15+X11+X7)/2</f>
        <v>104</v>
      </c>
      <c r="Y34" s="54"/>
      <c r="Z34" s="54"/>
      <c r="AA34" s="54"/>
      <c r="AB34" s="54"/>
      <c r="AC34" s="54"/>
      <c r="AD34" s="54"/>
    </row>
    <row r="35" spans="1:30" ht="16.5" customHeight="1">
      <c r="A35" s="96"/>
      <c r="B35" s="40" t="s">
        <v>16</v>
      </c>
      <c r="C35" s="6" t="s">
        <v>15</v>
      </c>
      <c r="D35" s="41" t="s">
        <v>14</v>
      </c>
      <c r="E35" s="40" t="s">
        <v>16</v>
      </c>
      <c r="F35" s="6" t="s">
        <v>15</v>
      </c>
      <c r="G35" s="41" t="s">
        <v>14</v>
      </c>
      <c r="H35" s="40" t="s">
        <v>16</v>
      </c>
      <c r="I35" s="6" t="s">
        <v>15</v>
      </c>
      <c r="J35" s="41" t="s">
        <v>14</v>
      </c>
      <c r="K35" s="40" t="s">
        <v>16</v>
      </c>
      <c r="L35" s="6" t="s">
        <v>15</v>
      </c>
      <c r="M35" s="41" t="s">
        <v>14</v>
      </c>
      <c r="N35" s="40" t="s">
        <v>16</v>
      </c>
      <c r="O35" s="6" t="s">
        <v>15</v>
      </c>
      <c r="P35" s="41" t="s">
        <v>14</v>
      </c>
      <c r="Q35" s="40" t="s">
        <v>16</v>
      </c>
      <c r="R35" s="6" t="s">
        <v>15</v>
      </c>
      <c r="S35" s="41" t="s">
        <v>14</v>
      </c>
      <c r="T35" s="40" t="s">
        <v>16</v>
      </c>
      <c r="U35" s="6" t="s">
        <v>15</v>
      </c>
      <c r="V35" s="41" t="s">
        <v>14</v>
      </c>
      <c r="W35" s="3"/>
      <c r="X35" s="60"/>
      <c r="Y35" s="4"/>
      <c r="Z35" s="4"/>
      <c r="AA35" s="4"/>
      <c r="AB35" s="4"/>
      <c r="AC35" s="4"/>
      <c r="AD35" s="4"/>
    </row>
    <row r="36" spans="1:30" ht="91.5" customHeight="1">
      <c r="A36" s="1" t="s">
        <v>0</v>
      </c>
      <c r="B36" s="82" t="s">
        <v>4</v>
      </c>
      <c r="C36" s="83"/>
      <c r="D36" s="84"/>
      <c r="E36" s="82" t="s">
        <v>2</v>
      </c>
      <c r="F36" s="83"/>
      <c r="G36" s="84"/>
      <c r="H36" s="82" t="s">
        <v>6</v>
      </c>
      <c r="I36" s="83"/>
      <c r="J36" s="84"/>
      <c r="K36" s="82" t="s">
        <v>7</v>
      </c>
      <c r="L36" s="83"/>
      <c r="M36" s="84"/>
      <c r="N36" s="82" t="s">
        <v>5</v>
      </c>
      <c r="O36" s="83"/>
      <c r="P36" s="84"/>
      <c r="Q36" s="82" t="s">
        <v>1</v>
      </c>
      <c r="R36" s="83"/>
      <c r="S36" s="84"/>
      <c r="T36" s="82" t="s">
        <v>3</v>
      </c>
      <c r="U36" s="83"/>
      <c r="V36" s="84"/>
      <c r="W36" s="5"/>
      <c r="X36" s="2" t="s">
        <v>11</v>
      </c>
      <c r="Y36" s="4"/>
      <c r="Z36" s="4"/>
      <c r="AA36" s="4"/>
      <c r="AB36" s="4"/>
      <c r="AC36" s="4"/>
      <c r="AD36" s="4"/>
    </row>
    <row r="37" ht="12.75">
      <c r="A37" s="55"/>
    </row>
    <row r="38" ht="12.75">
      <c r="A38" s="55"/>
    </row>
    <row r="39" spans="1:21" ht="12.75">
      <c r="A39" s="55" t="s">
        <v>22</v>
      </c>
      <c r="B39">
        <f>(((D34+(C34/2))/X7)*100)</f>
        <v>53.70370370370371</v>
      </c>
      <c r="C39" t="s">
        <v>20</v>
      </c>
      <c r="E39">
        <f>(((G34+(F34/2))/X11)*100)</f>
        <v>64.28571428571429</v>
      </c>
      <c r="F39" t="s">
        <v>20</v>
      </c>
      <c r="H39">
        <f>(((J34+(I34/2))/X15)*100)</f>
        <v>55.88235294117647</v>
      </c>
      <c r="I39" t="s">
        <v>20</v>
      </c>
      <c r="K39">
        <f>(((M34+(L34/2))/X19)*100)</f>
        <v>55.172413793103445</v>
      </c>
      <c r="L39" t="s">
        <v>20</v>
      </c>
      <c r="N39">
        <f>(((P34+(O34/2))/X23)*100)</f>
        <v>30.357142857142854</v>
      </c>
      <c r="O39" t="s">
        <v>20</v>
      </c>
      <c r="Q39">
        <f>(((S34+(R34/2))/X27)*100)</f>
        <v>38.333333333333336</v>
      </c>
      <c r="R39" t="s">
        <v>20</v>
      </c>
      <c r="T39">
        <f>(((V34+(U34/2))/X31)*100)</f>
        <v>51.5625</v>
      </c>
      <c r="U39" t="s">
        <v>20</v>
      </c>
    </row>
    <row r="40" ht="12.75">
      <c r="A40" s="55"/>
    </row>
    <row r="41" s="55" customFormat="1" ht="12.75"/>
    <row r="42" ht="12.75">
      <c r="A42" s="55"/>
    </row>
  </sheetData>
  <mergeCells count="64">
    <mergeCell ref="N31:P31"/>
    <mergeCell ref="B36:D36"/>
    <mergeCell ref="E36:G36"/>
    <mergeCell ref="H36:J36"/>
    <mergeCell ref="K36:M36"/>
    <mergeCell ref="H31:J31"/>
    <mergeCell ref="K31:M31"/>
    <mergeCell ref="E31:G31"/>
    <mergeCell ref="T19:V19"/>
    <mergeCell ref="T23:V23"/>
    <mergeCell ref="T27:V27"/>
    <mergeCell ref="N36:P36"/>
    <mergeCell ref="Q36:S36"/>
    <mergeCell ref="T36:V36"/>
    <mergeCell ref="Q23:S23"/>
    <mergeCell ref="N19:P19"/>
    <mergeCell ref="N27:P27"/>
    <mergeCell ref="Q31:S31"/>
    <mergeCell ref="T1:V1"/>
    <mergeCell ref="T7:V7"/>
    <mergeCell ref="T15:V15"/>
    <mergeCell ref="T11:V11"/>
    <mergeCell ref="Q1:S1"/>
    <mergeCell ref="Q7:S7"/>
    <mergeCell ref="Q15:S15"/>
    <mergeCell ref="Q19:S19"/>
    <mergeCell ref="Q11:S11"/>
    <mergeCell ref="K1:M1"/>
    <mergeCell ref="K7:M7"/>
    <mergeCell ref="K15:M15"/>
    <mergeCell ref="K23:M23"/>
    <mergeCell ref="K27:M27"/>
    <mergeCell ref="K11:M11"/>
    <mergeCell ref="B1:D1"/>
    <mergeCell ref="B15:D15"/>
    <mergeCell ref="B19:D19"/>
    <mergeCell ref="H27:J27"/>
    <mergeCell ref="E23:G23"/>
    <mergeCell ref="E27:G27"/>
    <mergeCell ref="H19:J19"/>
    <mergeCell ref="H23:J23"/>
    <mergeCell ref="N1:P1"/>
    <mergeCell ref="N7:P7"/>
    <mergeCell ref="N15:P15"/>
    <mergeCell ref="B11:D11"/>
    <mergeCell ref="H11:J11"/>
    <mergeCell ref="N11:P11"/>
    <mergeCell ref="E1:G1"/>
    <mergeCell ref="H1:J1"/>
    <mergeCell ref="H7:J7"/>
    <mergeCell ref="E7:G7"/>
    <mergeCell ref="E15:G15"/>
    <mergeCell ref="E19:G19"/>
    <mergeCell ref="B23:D23"/>
    <mergeCell ref="A34:A35"/>
    <mergeCell ref="A28:A31"/>
    <mergeCell ref="B31:D31"/>
    <mergeCell ref="B27:D27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posto di lavoro</dc:creator>
  <cp:keywords/>
  <dc:description/>
  <cp:lastModifiedBy>Rete Civica</cp:lastModifiedBy>
  <cp:lastPrinted>2005-08-31T22:36:29Z</cp:lastPrinted>
  <dcterms:created xsi:type="dcterms:W3CDTF">2005-07-26T09:16:11Z</dcterms:created>
  <dcterms:modified xsi:type="dcterms:W3CDTF">2008-05-19T07:50:01Z</dcterms:modified>
  <cp:category/>
  <cp:version/>
  <cp:contentType/>
  <cp:contentStatus/>
</cp:coreProperties>
</file>