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580" windowHeight="6672" tabRatio="942" activeTab="0"/>
  </bookViews>
  <sheets>
    <sheet name="Settimane" sheetId="1" r:id="rId1"/>
    <sheet name="2023-2024" sheetId="2" r:id="rId2"/>
    <sheet name="2022-2023" sheetId="3" r:id="rId3"/>
    <sheet name="2021-2022" sheetId="4" r:id="rId4"/>
    <sheet name="2020-2021" sheetId="5" r:id="rId5"/>
    <sheet name="2019-2020" sheetId="6" r:id="rId6"/>
    <sheet name="2018-2019" sheetId="7" r:id="rId7"/>
    <sheet name="2017-2018" sheetId="8" r:id="rId8"/>
    <sheet name="2016-2017" sheetId="9" r:id="rId9"/>
    <sheet name="2015-2016" sheetId="10" r:id="rId10"/>
    <sheet name="2014-2015" sheetId="11" r:id="rId11"/>
    <sheet name="2013-2014" sheetId="12" r:id="rId12"/>
    <sheet name="2012-2013" sheetId="13" r:id="rId13"/>
    <sheet name="2011-2012" sheetId="14" r:id="rId14"/>
    <sheet name="2010-2011" sheetId="15" r:id="rId15"/>
    <sheet name="2009-2010" sheetId="16" r:id="rId16"/>
    <sheet name="2008-2009" sheetId="17" r:id="rId17"/>
    <sheet name="2007-2008" sheetId="18" r:id="rId18"/>
    <sheet name="2006-2007" sheetId="19" r:id="rId19"/>
    <sheet name="2005-2006" sheetId="20" r:id="rId20"/>
    <sheet name="2004-2005" sheetId="21" r:id="rId21"/>
    <sheet name="Anno x anno" sheetId="22" r:id="rId22"/>
  </sheets>
  <definedNames/>
  <calcPr fullCalcOnLoad="1"/>
</workbook>
</file>

<file path=xl/sharedStrings.xml><?xml version="1.0" encoding="utf-8"?>
<sst xmlns="http://schemas.openxmlformats.org/spreadsheetml/2006/main" count="1461" uniqueCount="72">
  <si>
    <t>Alessandro</t>
  </si>
  <si>
    <t>Andrea N.</t>
  </si>
  <si>
    <t>Fabrizio F.</t>
  </si>
  <si>
    <t>Fabrizio Ma.</t>
  </si>
  <si>
    <t>Fabrizio Mi.</t>
  </si>
  <si>
    <t>Francesco</t>
  </si>
  <si>
    <t>Franco</t>
  </si>
  <si>
    <t>Gianluca</t>
  </si>
  <si>
    <t>Gianni</t>
  </si>
  <si>
    <t>Luca</t>
  </si>
  <si>
    <t>Marco</t>
  </si>
  <si>
    <t>Massimiliano D.</t>
  </si>
  <si>
    <t>Maurizio</t>
  </si>
  <si>
    <t>Mirko</t>
  </si>
  <si>
    <t>Simone L.</t>
  </si>
  <si>
    <t>Massimiliano S.</t>
  </si>
  <si>
    <t>Simone B.</t>
  </si>
  <si>
    <t>Andrea T.</t>
  </si>
  <si>
    <t>Giacomo</t>
  </si>
  <si>
    <t>Squadra</t>
  </si>
  <si>
    <t>Giorn.</t>
  </si>
  <si>
    <t>NOME</t>
  </si>
  <si>
    <t>A</t>
  </si>
  <si>
    <t>X</t>
  </si>
  <si>
    <t>Q</t>
  </si>
  <si>
    <t>Ale &amp; Gianlu</t>
  </si>
  <si>
    <t>Fabrizio M.</t>
  </si>
  <si>
    <t>Xp</t>
  </si>
  <si>
    <t>Max &amp; Frank</t>
  </si>
  <si>
    <t>Avviso</t>
  </si>
  <si>
    <t>Multa</t>
  </si>
  <si>
    <t>Multa per punto</t>
  </si>
  <si>
    <t>/</t>
  </si>
  <si>
    <t>€</t>
  </si>
  <si>
    <t>Andrea</t>
  </si>
  <si>
    <t>Fabrizio</t>
  </si>
  <si>
    <t>Massimiliano</t>
  </si>
  <si>
    <t>Simone</t>
  </si>
  <si>
    <t>Ale &amp; Franz</t>
  </si>
  <si>
    <t>MarcoFab</t>
  </si>
  <si>
    <t>Mirko &amp; Samu</t>
  </si>
  <si>
    <t>Stag.</t>
  </si>
  <si>
    <t>Scud.</t>
  </si>
  <si>
    <t>Fabry &amp; Jack</t>
  </si>
  <si>
    <t>Riccardo</t>
  </si>
  <si>
    <t>Claudio</t>
  </si>
  <si>
    <t>Worst</t>
  </si>
  <si>
    <t>Ult.</t>
  </si>
  <si>
    <t>-</t>
  </si>
  <si>
    <t>Stagiobe</t>
  </si>
  <si>
    <t>2004/'05</t>
  </si>
  <si>
    <t>2005/'06</t>
  </si>
  <si>
    <t>2006/'07</t>
  </si>
  <si>
    <t>2007/'08</t>
  </si>
  <si>
    <t>2008/'09</t>
  </si>
  <si>
    <t>2009/'10</t>
  </si>
  <si>
    <t>2010/'11</t>
  </si>
  <si>
    <t>2011/'12</t>
  </si>
  <si>
    <t>2012/'13</t>
  </si>
  <si>
    <t>2013/'14</t>
  </si>
  <si>
    <t>2014/'15</t>
  </si>
  <si>
    <t>Cucchiai di legno</t>
  </si>
  <si>
    <t>Francesco F.</t>
  </si>
  <si>
    <t>Francesco B.</t>
  </si>
  <si>
    <t>Gianni &amp; Sacha</t>
  </si>
  <si>
    <t>Massimo</t>
  </si>
  <si>
    <t>2015/'16</t>
  </si>
  <si>
    <t>2016/'17</t>
  </si>
  <si>
    <t>Luca &amp; Paolo</t>
  </si>
  <si>
    <t>Gianni &amp; Pietro</t>
  </si>
  <si>
    <t>Alessio</t>
  </si>
  <si>
    <t>Mihai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</si>
</sst>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  <numFmt numFmtId="173" formatCode="[$-410]dddd\ d\ mmmm\ yyyy"/>
    <numFmt numFmtId="174" formatCode="0;\-0;;@"/>
  </numFmts>
  <fonts count="44">
    <font>
      <sz val="10"/>
      <name val="Arial"/>
      <family val="0"/>
    </font>
    <font>
      <sz val="10"/>
      <name val="Verdana"/>
      <family val="2"/>
    </font>
    <font>
      <sz val="11"/>
      <name val="Verdana"/>
      <family val="2"/>
    </font>
    <font>
      <b/>
      <sz val="11"/>
      <name val="Palatino Linotype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Palatino Linotype"/>
      <family val="1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0"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3.28125" style="0" bestFit="1" customWidth="1"/>
    <col min="2" max="2" width="19.28125" style="0" customWidth="1"/>
    <col min="7" max="7" width="11.28125" style="0" customWidth="1"/>
  </cols>
  <sheetData>
    <row r="1" spans="1:7" ht="12.75">
      <c r="A1" s="26"/>
      <c r="B1" s="29" t="s">
        <v>19</v>
      </c>
      <c r="C1" s="27" t="s">
        <v>20</v>
      </c>
      <c r="D1" s="27" t="s">
        <v>41</v>
      </c>
      <c r="E1" s="27" t="s">
        <v>42</v>
      </c>
      <c r="F1" s="27" t="s">
        <v>46</v>
      </c>
      <c r="G1" s="24" t="s">
        <v>61</v>
      </c>
    </row>
    <row r="2" spans="1:7" ht="12.75">
      <c r="A2" s="26"/>
      <c r="B2" s="30"/>
      <c r="C2" s="28"/>
      <c r="D2" s="28"/>
      <c r="E2" s="28"/>
      <c r="F2" s="28"/>
      <c r="G2" s="25"/>
    </row>
    <row r="3" ht="13.5">
      <c r="B3" s="1"/>
    </row>
    <row r="4" spans="1:8" ht="17.25" customHeight="1">
      <c r="A4" s="3">
        <v>1</v>
      </c>
      <c r="B4" s="2" t="s">
        <v>9</v>
      </c>
      <c r="C4" s="3">
        <f>SUM('2005-2006'!BD8+'2006-2007'!BD8+'2007-2008'!AY9+'2008-2009'!BC9+'2009-2010'!BD7+'2010-2011'!AY9+'2011-2012'!BD9+'2012-2013'!BD9+'2013-2014'!BD9+'2014-2015'!BD10+'2015-2016'!BD11+'2016-2017'!BD11+'2017-2018'!BD10+'2018-2019'!BJ8)</f>
        <v>47</v>
      </c>
      <c r="D4" s="3">
        <v>14</v>
      </c>
      <c r="E4" s="3">
        <v>2</v>
      </c>
      <c r="F4" s="3" t="s">
        <v>47</v>
      </c>
      <c r="G4" s="19">
        <v>3</v>
      </c>
      <c r="H4" s="3">
        <f>C4/D4</f>
        <v>3.357142857142857</v>
      </c>
    </row>
    <row r="5" spans="1:8" ht="17.25" customHeight="1">
      <c r="A5" s="3">
        <v>2</v>
      </c>
      <c r="B5" s="2" t="s">
        <v>8</v>
      </c>
      <c r="C5" s="3">
        <f>SUM('2004-2005'!BE7+'2005-2006'!BD7+'2006-2007'!BD6+'2007-2008'!AY7+'2008-2009'!BC7+'2009-2010'!BD6+'2010-2011'!AY8+'2011-2012'!BD8+'2012-2013'!BD8+'2013-2014'!BD8+'2014-2015'!BD9+'2016-2017'!BD9+'2017-2018'!BD9)</f>
        <v>46</v>
      </c>
      <c r="D5" s="3">
        <v>13</v>
      </c>
      <c r="E5" s="3">
        <v>0</v>
      </c>
      <c r="F5" s="3" t="s">
        <v>47</v>
      </c>
      <c r="G5" s="19">
        <v>2</v>
      </c>
      <c r="H5" s="3">
        <f>C5/D5</f>
        <v>3.5384615384615383</v>
      </c>
    </row>
    <row r="6" spans="1:8" ht="17.25" customHeight="1">
      <c r="A6" s="3">
        <v>3</v>
      </c>
      <c r="B6" s="2" t="s">
        <v>17</v>
      </c>
      <c r="C6" s="3">
        <f>SUM('2010-2011'!AY4+'2011-2012'!BD4+'2012-2013'!BD4+'2013-2014'!BD4+'2014-2015'!BD4+'2015-2016'!BD4+'2016-2017'!BD3+'2017-2018'!BD3+'2018-2019'!BJ3+'2020-2021'!BI3+'2021-2022'!BI4+'2022-2023'!BB4+'2023-2024'!BB4)</f>
        <v>43</v>
      </c>
      <c r="D6" s="3">
        <v>14</v>
      </c>
      <c r="E6" s="3">
        <v>0</v>
      </c>
      <c r="F6" s="3" t="s">
        <v>47</v>
      </c>
      <c r="G6" s="19">
        <v>1</v>
      </c>
      <c r="H6" s="3">
        <f>C6/D6</f>
        <v>3.0714285714285716</v>
      </c>
    </row>
    <row r="7" spans="1:8" ht="17.25" customHeight="1">
      <c r="A7" s="3">
        <v>4</v>
      </c>
      <c r="B7" s="2" t="s">
        <v>25</v>
      </c>
      <c r="C7" s="3">
        <f>SUM('2009-2010'!BD2+'2010-2011'!AY2+'2011-2012'!BD2+'2013-2014'!BD2+'2014-2015'!BD2+'2015-2016'!BD2)</f>
        <v>37</v>
      </c>
      <c r="D7" s="3">
        <v>7</v>
      </c>
      <c r="E7" s="3">
        <v>1</v>
      </c>
      <c r="F7" s="3" t="s">
        <v>47</v>
      </c>
      <c r="G7" s="19">
        <v>2</v>
      </c>
      <c r="H7" s="3">
        <f>C7/D7</f>
        <v>5.285714285714286</v>
      </c>
    </row>
    <row r="8" spans="1:8" ht="17.25" customHeight="1">
      <c r="A8" s="3">
        <v>5</v>
      </c>
      <c r="B8" s="2" t="s">
        <v>68</v>
      </c>
      <c r="C8" s="3">
        <f>SUM('2019-2020'!BI9+'2020-2021'!BI9+'2021-2022'!BI8+'2022-2023'!BB8)</f>
        <v>29</v>
      </c>
      <c r="D8" s="3">
        <v>4</v>
      </c>
      <c r="E8" s="3">
        <v>0</v>
      </c>
      <c r="F8" s="3" t="s">
        <v>47</v>
      </c>
      <c r="G8" s="19">
        <v>1</v>
      </c>
      <c r="H8" s="3">
        <f>C8/D8</f>
        <v>7.25</v>
      </c>
    </row>
    <row r="9" spans="1:8" ht="17.25" customHeight="1">
      <c r="A9" s="3">
        <v>6</v>
      </c>
      <c r="B9" s="2" t="s">
        <v>28</v>
      </c>
      <c r="C9" s="3">
        <f>SUM('2010-2011'!AY11+'2011-2012'!BD11)</f>
        <v>28</v>
      </c>
      <c r="D9" s="3">
        <v>2</v>
      </c>
      <c r="E9" s="3">
        <v>0</v>
      </c>
      <c r="F9" s="3" t="s">
        <v>47</v>
      </c>
      <c r="G9" s="19">
        <v>1</v>
      </c>
      <c r="H9" s="3">
        <f>C9/D9</f>
        <v>14</v>
      </c>
    </row>
    <row r="10" spans="1:8" ht="17.25" customHeight="1">
      <c r="A10" s="3">
        <v>7</v>
      </c>
      <c r="B10" s="2" t="s">
        <v>45</v>
      </c>
      <c r="C10" s="3">
        <f>SUM('2014-2015'!BD5+'2015-2016'!BD5+'2016-2017'!BD4+'2017-2018'!BD4+'2018-2019'!BJ4+'2019-2020'!BI4+'2020-2021'!BI4+'2021-2022'!BI5+'2022-2023'!BB5+'2023-2024'!BB5)</f>
        <v>28</v>
      </c>
      <c r="D10" s="3">
        <v>10</v>
      </c>
      <c r="E10" s="3">
        <v>0</v>
      </c>
      <c r="F10" s="3" t="s">
        <v>47</v>
      </c>
      <c r="G10" s="19">
        <v>1</v>
      </c>
      <c r="H10" s="3">
        <f>C10/D10</f>
        <v>2.8</v>
      </c>
    </row>
    <row r="11" spans="1:8" ht="17.25" customHeight="1">
      <c r="A11" s="3">
        <v>8</v>
      </c>
      <c r="B11" s="2" t="s">
        <v>63</v>
      </c>
      <c r="C11" s="3">
        <f>SUM('2015-2016'!BD8+'2016-2017'!BD7+'2017-2018'!BD7)</f>
        <v>26</v>
      </c>
      <c r="D11" s="3">
        <v>3</v>
      </c>
      <c r="E11" s="3">
        <v>0</v>
      </c>
      <c r="F11" s="3" t="s">
        <v>47</v>
      </c>
      <c r="G11" s="19">
        <v>1</v>
      </c>
      <c r="H11" s="3">
        <f>C11/D11</f>
        <v>8.666666666666666</v>
      </c>
    </row>
    <row r="12" spans="1:8" ht="17.25" customHeight="1">
      <c r="A12" s="3">
        <v>9</v>
      </c>
      <c r="B12" s="2" t="s">
        <v>62</v>
      </c>
      <c r="C12" s="3">
        <f>SUM('2004-2005'!BE5+'2005-2006'!BD5+'2007-2008'!AY6+'2008-2009'!BC6+'2010-2011'!AY7+'2011-2012'!BD6+'2012-2013'!BD7+'2013-2014'!BD7+'2014-2015'!BD8+'2015-2016'!BD9+'2016-2017'!BD8+'2017-2018'!BD8+'2018-2019'!BJ7+'2019-2020'!BI7+'2020-2021'!BI7)</f>
        <v>25</v>
      </c>
      <c r="D12" s="3">
        <v>15</v>
      </c>
      <c r="E12" s="3">
        <v>0</v>
      </c>
      <c r="F12" s="3" t="s">
        <v>47</v>
      </c>
      <c r="G12" s="19">
        <v>1</v>
      </c>
      <c r="H12" s="3">
        <f>C12/D12</f>
        <v>1.6666666666666667</v>
      </c>
    </row>
    <row r="13" spans="1:8" ht="17.25" customHeight="1">
      <c r="A13" s="3">
        <v>10</v>
      </c>
      <c r="B13" s="2" t="s">
        <v>3</v>
      </c>
      <c r="C13" s="3">
        <f>SUM('2006-2007'!BD5+'2007-2008'!AY5+'2008-2009'!BC5)</f>
        <v>24</v>
      </c>
      <c r="D13" s="3">
        <v>3</v>
      </c>
      <c r="E13" s="3">
        <v>0</v>
      </c>
      <c r="F13" s="3" t="s">
        <v>47</v>
      </c>
      <c r="G13" s="19">
        <v>1</v>
      </c>
      <c r="H13" s="3">
        <f>C13/D13</f>
        <v>8</v>
      </c>
    </row>
    <row r="14" spans="1:8" ht="17.25" customHeight="1">
      <c r="A14" s="3">
        <v>11</v>
      </c>
      <c r="B14" s="2" t="s">
        <v>65</v>
      </c>
      <c r="C14" s="3">
        <f>SUM('2016-2017'!BD11+'2017-2018'!BD11+'2018-2019'!BJ9+'2019-2020'!BI10+'2020-2021'!BI10+'2021-2022'!BI10+'2022-2023'!BB10+'2023-2024'!BB10)</f>
        <v>22</v>
      </c>
      <c r="D14" s="3">
        <v>8</v>
      </c>
      <c r="E14" s="3">
        <v>0</v>
      </c>
      <c r="F14" s="3" t="s">
        <v>47</v>
      </c>
      <c r="G14" s="19">
        <v>1</v>
      </c>
      <c r="H14" s="3">
        <f>C14/D14</f>
        <v>2.75</v>
      </c>
    </row>
    <row r="15" spans="1:8" ht="17.25" customHeight="1">
      <c r="A15" s="3">
        <v>12</v>
      </c>
      <c r="B15" s="2" t="s">
        <v>2</v>
      </c>
      <c r="C15" s="3">
        <f>SUM('2004-2005'!BE4+'2005-2006'!BD4+'2006-2007'!BD4+'2007-2008'!AY4+'2008-2009'!BC4+'2009-2010'!BD4+'2010-2011'!AY5+'2011-2012'!BD5+'2012-2013'!BD5+'2013-2014'!BD5+'2014-2015'!BD6+'2015-2016'!BD6+'2016-2017'!BD5+'2017-2018'!BD5+'2018-2019'!BJ5+'2019-2020'!BI5+'2020-2021'!BI5+'2021-2022'!BI6+'2022-2023'!BB6+'2023-2024'!BB6)</f>
        <v>22</v>
      </c>
      <c r="D15" s="3">
        <v>20</v>
      </c>
      <c r="E15" s="3">
        <v>5</v>
      </c>
      <c r="F15" s="3" t="s">
        <v>47</v>
      </c>
      <c r="G15" s="19"/>
      <c r="H15" s="3">
        <f>C15/D15</f>
        <v>1.1</v>
      </c>
    </row>
    <row r="16" spans="1:8" ht="17.25" customHeight="1">
      <c r="A16" s="3">
        <v>13</v>
      </c>
      <c r="B16" s="2" t="s">
        <v>7</v>
      </c>
      <c r="C16" s="3">
        <f>SUM('2006-2007'!BD7+'2007-2008'!AY8+'2008-2009'!BC8+'2020-2021'!BI8)</f>
        <v>21</v>
      </c>
      <c r="D16" s="3">
        <v>4</v>
      </c>
      <c r="E16" s="3">
        <v>0</v>
      </c>
      <c r="F16" s="3" t="s">
        <v>47</v>
      </c>
      <c r="G16" s="19">
        <v>1</v>
      </c>
      <c r="H16" s="3">
        <f>C16/D16</f>
        <v>5.25</v>
      </c>
    </row>
    <row r="17" spans="1:8" ht="17.25" customHeight="1">
      <c r="A17" s="3">
        <v>14</v>
      </c>
      <c r="B17" s="2" t="s">
        <v>1</v>
      </c>
      <c r="C17" s="3">
        <f>SUM('2004-2005'!BE3+'2005-2006'!BD3+'2006-2007'!BD3+'2007-2008'!AY3+'2008-2009'!BC3+'2009-2010'!BD3+'2010-2011'!AY3+'2011-2012'!BD3+'2012-2013'!BD3+'2013-2014'!BD3+'2014-2015'!BD3+'2015-2016'!BD3+'2016-2017'!BD2+'2017-2018'!BD2+'2018-2019'!BJ2+'2019-2020'!BI2+'2020-2021'!BI2+'2021-2022'!BI3+'2022-2023'!BB3+'2023-2024'!BB3)</f>
        <v>21</v>
      </c>
      <c r="D17" s="3">
        <v>20</v>
      </c>
      <c r="E17" s="3">
        <v>3</v>
      </c>
      <c r="F17" s="3" t="s">
        <v>47</v>
      </c>
      <c r="G17" s="19"/>
      <c r="H17" s="3">
        <f>C17/D17</f>
        <v>1.05</v>
      </c>
    </row>
    <row r="18" spans="1:8" ht="17.25" customHeight="1">
      <c r="A18" s="3">
        <v>15</v>
      </c>
      <c r="B18" s="2" t="s">
        <v>14</v>
      </c>
      <c r="C18" s="3">
        <f>SUM('2005-2006'!BD11+'2006-2007'!BD11+'2007-2008'!AY13+'2008-2009'!BC15+'2009-2010'!BD11)</f>
        <v>18</v>
      </c>
      <c r="D18" s="3">
        <v>5</v>
      </c>
      <c r="E18" s="3">
        <v>0</v>
      </c>
      <c r="F18" s="3" t="s">
        <v>47</v>
      </c>
      <c r="G18" s="19">
        <v>1</v>
      </c>
      <c r="H18" s="3">
        <f>C18/D18</f>
        <v>3.6</v>
      </c>
    </row>
    <row r="19" spans="1:8" ht="17.25" customHeight="1">
      <c r="A19" s="3">
        <v>16</v>
      </c>
      <c r="B19" s="2" t="s">
        <v>12</v>
      </c>
      <c r="C19" s="3">
        <f>SUM('2004-2005'!BE8+'2005-2006'!BD10+'2006-2007'!BD9+'2007-2008'!AY11+'2008-2009'!BC12+'2010-2011'!AY12+'2011-2012'!BD10+'2012-2013'!BD10+'2013-2014'!BD10+'2014-2015'!BD11)</f>
        <v>17</v>
      </c>
      <c r="D19" s="3">
        <v>10</v>
      </c>
      <c r="E19" s="3">
        <v>1</v>
      </c>
      <c r="F19" s="3" t="s">
        <v>47</v>
      </c>
      <c r="G19" s="19">
        <v>1</v>
      </c>
      <c r="H19" s="3">
        <f>C19/D19</f>
        <v>1.7</v>
      </c>
    </row>
    <row r="20" spans="1:8" ht="17.25" customHeight="1">
      <c r="A20" s="3">
        <v>17</v>
      </c>
      <c r="B20" s="2" t="s">
        <v>15</v>
      </c>
      <c r="C20" s="3">
        <f>SUM('2008-2009'!BC11+'2009-2010'!BD9+'2012-2013'!BD11)</f>
        <v>16</v>
      </c>
      <c r="D20" s="3">
        <v>3</v>
      </c>
      <c r="E20" s="3">
        <v>0</v>
      </c>
      <c r="F20" s="3" t="s">
        <v>47</v>
      </c>
      <c r="G20" s="19"/>
      <c r="H20" s="3">
        <f>C20/D20</f>
        <v>5.333333333333333</v>
      </c>
    </row>
    <row r="21" spans="1:8" ht="17.25" customHeight="1">
      <c r="A21" s="3">
        <v>18</v>
      </c>
      <c r="B21" s="2" t="s">
        <v>6</v>
      </c>
      <c r="C21" s="3">
        <f>SUM('2004-2005'!BE6+'2005-2006'!BD6)</f>
        <v>13</v>
      </c>
      <c r="D21" s="3">
        <v>2</v>
      </c>
      <c r="E21" s="3">
        <v>0</v>
      </c>
      <c r="F21" s="3" t="s">
        <v>47</v>
      </c>
      <c r="G21" s="19">
        <v>1</v>
      </c>
      <c r="H21" s="3">
        <f>C21/D21</f>
        <v>6.5</v>
      </c>
    </row>
    <row r="22" spans="1:8" ht="17.25" customHeight="1">
      <c r="A22" s="3">
        <v>19</v>
      </c>
      <c r="B22" s="2" t="s">
        <v>38</v>
      </c>
      <c r="C22" s="3">
        <f>SUM('2006-2007'!BD2)</f>
        <v>10</v>
      </c>
      <c r="D22" s="3">
        <v>1</v>
      </c>
      <c r="E22" s="3">
        <v>0</v>
      </c>
      <c r="F22" s="3" t="s">
        <v>47</v>
      </c>
      <c r="G22" s="19"/>
      <c r="H22" s="3">
        <f>C22/D22</f>
        <v>10</v>
      </c>
    </row>
    <row r="23" spans="1:8" ht="17.25" customHeight="1">
      <c r="A23" s="3">
        <v>20</v>
      </c>
      <c r="B23" s="2" t="s">
        <v>0</v>
      </c>
      <c r="C23" s="3">
        <f>SUM('2004-2005'!BE2+'2005-2006'!BD2+'2007-2008'!AY2+'2008-2009'!BC2)</f>
        <v>6</v>
      </c>
      <c r="D23" s="3">
        <v>4</v>
      </c>
      <c r="E23" s="3">
        <v>0</v>
      </c>
      <c r="F23" s="3" t="s">
        <v>47</v>
      </c>
      <c r="G23" s="19"/>
      <c r="H23" s="3">
        <f>C23/D23</f>
        <v>1.5</v>
      </c>
    </row>
    <row r="24" spans="1:8" ht="17.25" customHeight="1">
      <c r="A24" s="3">
        <v>21</v>
      </c>
      <c r="B24" s="2" t="s">
        <v>4</v>
      </c>
      <c r="C24" s="3">
        <f>SUM('2009-2010'!BD5+'2010-2011'!AY6+'2016-2017'!BD6+'2017-2018'!BD6+'2018-2019'!BJ6+'2019-2020'!BI6+'2020-2021'!BI6+'2021-2022'!BI7+'2022-2023'!BB7+'2023-2024'!BB7)</f>
        <v>5</v>
      </c>
      <c r="D24" s="3">
        <v>10</v>
      </c>
      <c r="E24" s="3">
        <v>0</v>
      </c>
      <c r="F24" s="3" t="s">
        <v>47</v>
      </c>
      <c r="G24" s="19"/>
      <c r="H24" s="3">
        <f>C24/D24</f>
        <v>0.5</v>
      </c>
    </row>
    <row r="25" spans="1:8" ht="17.25" customHeight="1">
      <c r="A25" s="3">
        <v>22</v>
      </c>
      <c r="B25" s="2" t="s">
        <v>70</v>
      </c>
      <c r="C25" s="3">
        <f>SUM('2021-2022'!BI2+'2022-2023'!BB2+'2023-2024'!BB2)</f>
        <v>4</v>
      </c>
      <c r="D25" s="3">
        <v>3</v>
      </c>
      <c r="E25" s="3">
        <v>0</v>
      </c>
      <c r="F25" s="3" t="s">
        <v>47</v>
      </c>
      <c r="G25" s="19"/>
      <c r="H25" s="3">
        <f>C25/D25</f>
        <v>1.3333333333333333</v>
      </c>
    </row>
    <row r="26" spans="1:8" ht="17.25" customHeight="1">
      <c r="A26" s="3">
        <v>23</v>
      </c>
      <c r="B26" s="2" t="s">
        <v>44</v>
      </c>
      <c r="C26" s="3">
        <f>SUM('2013-2014'!BD11)</f>
        <v>2</v>
      </c>
      <c r="D26" s="3">
        <v>1</v>
      </c>
      <c r="E26" s="3">
        <v>0</v>
      </c>
      <c r="F26" s="3" t="s">
        <v>47</v>
      </c>
      <c r="G26" s="19"/>
      <c r="H26" s="3">
        <f aca="true" t="shared" si="0" ref="H26:H36">C26/D26</f>
        <v>2</v>
      </c>
    </row>
    <row r="27" spans="1:8" ht="17.25" customHeight="1">
      <c r="A27" s="3">
        <v>24</v>
      </c>
      <c r="B27" s="2" t="s">
        <v>43</v>
      </c>
      <c r="C27" s="3">
        <f>SUM('2012-2013'!BD6+'2013-2014'!BD6+'2014-2015'!BD7+'2015-2016'!BD7)</f>
        <v>2</v>
      </c>
      <c r="D27" s="3">
        <v>4</v>
      </c>
      <c r="E27" s="3">
        <v>1</v>
      </c>
      <c r="F27" s="3" t="s">
        <v>47</v>
      </c>
      <c r="G27" s="19"/>
      <c r="H27" s="3">
        <f t="shared" si="0"/>
        <v>0.5</v>
      </c>
    </row>
    <row r="28" spans="1:8" ht="17.25" customHeight="1">
      <c r="A28" s="3">
        <v>25</v>
      </c>
      <c r="B28" s="2" t="s">
        <v>13</v>
      </c>
      <c r="C28" s="3">
        <f>SUM('2006-2007'!BD10+'2007-2008'!AY12+'2008-2009'!BC13)</f>
        <v>1</v>
      </c>
      <c r="D28" s="3">
        <v>3</v>
      </c>
      <c r="E28" s="3">
        <v>0</v>
      </c>
      <c r="F28" s="3" t="s">
        <v>47</v>
      </c>
      <c r="G28" s="19"/>
      <c r="H28" s="3">
        <f t="shared" si="0"/>
        <v>0.3333333333333333</v>
      </c>
    </row>
    <row r="29" spans="1:8" ht="17.25" customHeight="1">
      <c r="A29" s="3">
        <v>26</v>
      </c>
      <c r="B29" s="2" t="s">
        <v>18</v>
      </c>
      <c r="C29" s="3">
        <f>SUM('2011-2012'!BD7)</f>
        <v>0</v>
      </c>
      <c r="D29" s="3">
        <v>1</v>
      </c>
      <c r="E29" s="3">
        <v>0</v>
      </c>
      <c r="F29" s="3">
        <v>5</v>
      </c>
      <c r="G29" s="19"/>
      <c r="H29" s="3">
        <f t="shared" si="0"/>
        <v>0</v>
      </c>
    </row>
    <row r="30" spans="1:8" ht="17.25" customHeight="1">
      <c r="A30" s="3">
        <v>27</v>
      </c>
      <c r="B30" s="2" t="s">
        <v>11</v>
      </c>
      <c r="C30" s="3">
        <f>SUM('2005-2006'!BD9)</f>
        <v>0</v>
      </c>
      <c r="D30" s="3">
        <v>1</v>
      </c>
      <c r="E30" s="3">
        <v>0</v>
      </c>
      <c r="F30" s="3">
        <v>8</v>
      </c>
      <c r="G30" s="19"/>
      <c r="H30" s="3">
        <f t="shared" si="0"/>
        <v>0</v>
      </c>
    </row>
    <row r="31" spans="1:8" ht="17.25" customHeight="1">
      <c r="A31" s="3">
        <v>28</v>
      </c>
      <c r="B31" s="2" t="s">
        <v>40</v>
      </c>
      <c r="C31" s="3">
        <f>SUM('2009-2010'!BD10)</f>
        <v>0</v>
      </c>
      <c r="D31" s="3">
        <v>1</v>
      </c>
      <c r="E31" s="3">
        <v>0</v>
      </c>
      <c r="F31" s="3">
        <v>9</v>
      </c>
      <c r="G31" s="19"/>
      <c r="H31" s="3">
        <f t="shared" si="0"/>
        <v>0</v>
      </c>
    </row>
    <row r="32" spans="1:8" ht="17.25" customHeight="1">
      <c r="A32" s="3">
        <v>29</v>
      </c>
      <c r="B32" s="2" t="s">
        <v>16</v>
      </c>
      <c r="C32" s="3">
        <f>SUM('2008-2009'!BC14)</f>
        <v>0</v>
      </c>
      <c r="D32" s="3">
        <v>1</v>
      </c>
      <c r="E32" s="3">
        <v>0</v>
      </c>
      <c r="F32" s="3">
        <v>13</v>
      </c>
      <c r="G32" s="19"/>
      <c r="H32" s="3">
        <f t="shared" si="0"/>
        <v>0</v>
      </c>
    </row>
    <row r="33" spans="1:8" ht="17.25" customHeight="1">
      <c r="A33" s="3">
        <v>30</v>
      </c>
      <c r="B33" s="2" t="s">
        <v>64</v>
      </c>
      <c r="C33" s="3">
        <f>SUM('2015-2016'!BD10)</f>
        <v>0</v>
      </c>
      <c r="D33" s="3">
        <v>1</v>
      </c>
      <c r="E33" s="3">
        <v>0</v>
      </c>
      <c r="F33" s="3" t="s">
        <v>48</v>
      </c>
      <c r="G33" s="19"/>
      <c r="H33" s="3">
        <f t="shared" si="0"/>
        <v>0</v>
      </c>
    </row>
    <row r="34" spans="1:8" ht="17.25" customHeight="1">
      <c r="A34" s="3">
        <v>31</v>
      </c>
      <c r="B34" s="2" t="s">
        <v>69</v>
      </c>
      <c r="C34" s="3">
        <f>SUM('2019-2020'!BI8)</f>
        <v>0</v>
      </c>
      <c r="D34" s="3">
        <v>1</v>
      </c>
      <c r="E34" s="3">
        <v>0</v>
      </c>
      <c r="F34" s="3" t="s">
        <v>48</v>
      </c>
      <c r="G34" s="19"/>
      <c r="H34" s="3">
        <f t="shared" si="0"/>
        <v>0</v>
      </c>
    </row>
    <row r="35" spans="1:8" ht="17.25" customHeight="1">
      <c r="A35" s="3">
        <v>32</v>
      </c>
      <c r="B35" s="2" t="s">
        <v>10</v>
      </c>
      <c r="C35" s="3">
        <f>SUM('2009-2010'!BD8+'2010-2011'!AY10)</f>
        <v>0</v>
      </c>
      <c r="D35" s="3">
        <v>2</v>
      </c>
      <c r="E35" s="3">
        <v>1</v>
      </c>
      <c r="F35" s="3">
        <v>9</v>
      </c>
      <c r="G35" s="19"/>
      <c r="H35" s="3">
        <f t="shared" si="0"/>
        <v>0</v>
      </c>
    </row>
    <row r="36" spans="1:8" ht="17.25" customHeight="1">
      <c r="A36" s="3">
        <v>33</v>
      </c>
      <c r="B36" s="2" t="s">
        <v>39</v>
      </c>
      <c r="C36" s="3">
        <f>SUM('2007-2008'!AY10+'2008-2009'!BC10)</f>
        <v>0</v>
      </c>
      <c r="D36" s="3">
        <v>2</v>
      </c>
      <c r="E36" s="3">
        <v>0</v>
      </c>
      <c r="F36" s="3">
        <v>11</v>
      </c>
      <c r="G36" s="19"/>
      <c r="H36" s="3">
        <f t="shared" si="0"/>
        <v>0</v>
      </c>
    </row>
    <row r="37" spans="1:8" ht="17.25" customHeight="1">
      <c r="A37" s="3">
        <v>33</v>
      </c>
      <c r="B37" s="2" t="s">
        <v>71</v>
      </c>
      <c r="C37" s="3">
        <f>SUM('2023-2024'!BB8)</f>
        <v>0</v>
      </c>
      <c r="D37" s="3">
        <v>1</v>
      </c>
      <c r="E37" s="3">
        <v>0</v>
      </c>
      <c r="F37" s="3"/>
      <c r="G37" s="19"/>
      <c r="H37" s="3">
        <f>C37/D37</f>
        <v>0</v>
      </c>
    </row>
  </sheetData>
  <sheetProtection/>
  <mergeCells count="7">
    <mergeCell ref="G1:G2"/>
    <mergeCell ref="A1:A2"/>
    <mergeCell ref="F1:F2"/>
    <mergeCell ref="B1:B2"/>
    <mergeCell ref="C1:C2"/>
    <mergeCell ref="D1:D2"/>
    <mergeCell ref="E1:E2"/>
  </mergeCells>
  <conditionalFormatting sqref="C4:C35">
    <cfRule type="cellIs" priority="5" dxfId="3" operator="equal" stopIfTrue="1">
      <formula>0</formula>
    </cfRule>
    <cfRule type="cellIs" priority="6" dxfId="0" operator="notEqual" stopIfTrue="1">
      <formula>0</formula>
    </cfRule>
  </conditionalFormatting>
  <conditionalFormatting sqref="C36">
    <cfRule type="cellIs" priority="3" dxfId="3" operator="equal" stopIfTrue="1">
      <formula>0</formula>
    </cfRule>
    <cfRule type="cellIs" priority="4" dxfId="0" operator="notEqual" stopIfTrue="1">
      <formula>0</formula>
    </cfRule>
  </conditionalFormatting>
  <conditionalFormatting sqref="C37">
    <cfRule type="cellIs" priority="1" dxfId="3" operator="equal" stopIfTrue="1">
      <formula>0</formula>
    </cfRule>
    <cfRule type="cellIs" priority="2" dxfId="0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14">
        <v>7</v>
      </c>
      <c r="AI1" s="14">
        <v>8</v>
      </c>
      <c r="AJ1" s="14">
        <v>9</v>
      </c>
      <c r="AK1" s="14">
        <v>10</v>
      </c>
      <c r="AL1" s="14">
        <v>11</v>
      </c>
      <c r="AM1" s="14">
        <v>12</v>
      </c>
      <c r="AN1" s="14">
        <v>14</v>
      </c>
      <c r="AO1" s="14">
        <v>15</v>
      </c>
      <c r="AP1" s="14">
        <v>16</v>
      </c>
      <c r="AQ1" s="14">
        <v>17</v>
      </c>
      <c r="AR1" s="14">
        <v>13</v>
      </c>
      <c r="AS1" s="14">
        <v>18</v>
      </c>
      <c r="AT1" s="14">
        <v>19</v>
      </c>
      <c r="AU1" s="14">
        <v>20</v>
      </c>
      <c r="AV1" s="14">
        <v>21</v>
      </c>
      <c r="AW1" s="14">
        <v>22</v>
      </c>
      <c r="AX1" s="14">
        <v>23</v>
      </c>
      <c r="AY1" s="14">
        <v>24</v>
      </c>
      <c r="AZ1" s="14">
        <v>25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 t="s">
        <v>23</v>
      </c>
      <c r="AG2" s="9" t="s">
        <v>23</v>
      </c>
      <c r="AH2" s="9" t="s">
        <v>23</v>
      </c>
      <c r="AI2" s="9" t="s">
        <v>23</v>
      </c>
      <c r="AJ2" s="9" t="s">
        <v>23</v>
      </c>
      <c r="AK2" s="9" t="s">
        <v>23</v>
      </c>
      <c r="AL2" s="9"/>
      <c r="AM2" s="9" t="s">
        <v>23</v>
      </c>
      <c r="AN2" s="9" t="s">
        <v>23</v>
      </c>
      <c r="AO2" s="9" t="s">
        <v>23</v>
      </c>
      <c r="AP2" s="9" t="s">
        <v>23</v>
      </c>
      <c r="AQ2" s="9" t="s">
        <v>23</v>
      </c>
      <c r="AR2" s="9" t="s">
        <v>23</v>
      </c>
      <c r="AS2" s="9" t="s">
        <v>23</v>
      </c>
      <c r="AT2" s="9" t="s">
        <v>23</v>
      </c>
      <c r="AU2" s="9" t="s">
        <v>23</v>
      </c>
      <c r="AV2" s="9" t="s">
        <v>23</v>
      </c>
      <c r="AW2" s="9" t="s">
        <v>23</v>
      </c>
      <c r="AX2" s="9" t="s">
        <v>23</v>
      </c>
      <c r="AY2" s="9" t="s">
        <v>23</v>
      </c>
      <c r="AZ2" s="9" t="s">
        <v>23</v>
      </c>
      <c r="BA2" s="9" t="s">
        <v>23</v>
      </c>
      <c r="BB2" s="9" t="s">
        <v>23</v>
      </c>
      <c r="BC2" s="9"/>
      <c r="BD2" s="10">
        <f aca="true" t="shared" si="0" ref="BD2:BD11">COUNTIF(AB2:BC2,"X")+COUNTIF(AB2:BC2,"Q")+COUNTIF(AB2:BC2,"XCG")+COUNTIF(AB2:BC2,"XCE")</f>
        <v>22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45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 t="s">
        <v>23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1</v>
      </c>
      <c r="BE5" s="11"/>
    </row>
    <row r="6" spans="1:57" ht="18" customHeight="1">
      <c r="A6" s="7" t="s">
        <v>35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43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63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 t="s">
        <v>23</v>
      </c>
      <c r="AD8" s="9" t="s">
        <v>23</v>
      </c>
      <c r="AE8" s="9" t="s">
        <v>23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>COUNTIF(AB8:BC8,"X")+COUNTIF(AB8:BC8,"Q")+COUNTIF(AB8:BC8,"XCG")+COUNTIF(AB8:BC8,"XCE")</f>
        <v>3</v>
      </c>
      <c r="BE8" s="11"/>
    </row>
    <row r="9" spans="1:57" ht="18" customHeight="1">
      <c r="A9" s="7" t="s">
        <v>62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 t="s">
        <v>23</v>
      </c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1</v>
      </c>
      <c r="BE9" s="11"/>
    </row>
    <row r="10" spans="1:57" ht="18" customHeight="1">
      <c r="A10" s="7" t="s">
        <v>64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9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 t="s">
        <v>27</v>
      </c>
      <c r="R11" s="9"/>
      <c r="S11" s="9"/>
      <c r="T11" s="9" t="s">
        <v>23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5">
      <c r="A89" s="7"/>
    </row>
  </sheetData>
  <sheetProtection/>
  <conditionalFormatting sqref="BD2:BD11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14">
        <v>7</v>
      </c>
      <c r="AI1" s="14">
        <v>8</v>
      </c>
      <c r="AJ1" s="14">
        <v>9</v>
      </c>
      <c r="AK1" s="14">
        <v>10</v>
      </c>
      <c r="AL1" s="14">
        <v>11</v>
      </c>
      <c r="AM1" s="14">
        <v>12</v>
      </c>
      <c r="AN1" s="14">
        <v>13</v>
      </c>
      <c r="AO1" s="14">
        <v>14</v>
      </c>
      <c r="AP1" s="14">
        <v>15</v>
      </c>
      <c r="AQ1" s="14">
        <v>16</v>
      </c>
      <c r="AR1" s="14">
        <v>17</v>
      </c>
      <c r="AS1" s="14">
        <v>18</v>
      </c>
      <c r="AT1" s="14">
        <v>21</v>
      </c>
      <c r="AU1" s="14">
        <v>22</v>
      </c>
      <c r="AV1" s="14">
        <v>23</v>
      </c>
      <c r="AW1" s="14">
        <v>24</v>
      </c>
      <c r="AX1" s="14">
        <v>19</v>
      </c>
      <c r="AY1" s="14">
        <v>25</v>
      </c>
      <c r="AZ1" s="14">
        <v>20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 t="s">
        <v>23</v>
      </c>
      <c r="AE2" s="9"/>
      <c r="AF2" s="9"/>
      <c r="AG2" s="9"/>
      <c r="AH2" s="9"/>
      <c r="AI2" s="9"/>
      <c r="AJ2" s="9"/>
      <c r="AK2" s="9"/>
      <c r="AL2" s="9" t="s">
        <v>23</v>
      </c>
      <c r="AM2" s="9" t="s">
        <v>23</v>
      </c>
      <c r="AN2" s="9" t="s">
        <v>23</v>
      </c>
      <c r="AO2" s="9"/>
      <c r="AP2" s="9"/>
      <c r="AQ2" s="9" t="s">
        <v>23</v>
      </c>
      <c r="AR2" s="9" t="s">
        <v>23</v>
      </c>
      <c r="AS2" s="9"/>
      <c r="AT2" s="9"/>
      <c r="AU2" s="9" t="s">
        <v>23</v>
      </c>
      <c r="AV2" s="9" t="s">
        <v>23</v>
      </c>
      <c r="AW2" s="9" t="s">
        <v>23</v>
      </c>
      <c r="AX2" s="9" t="s">
        <v>23</v>
      </c>
      <c r="AY2" s="9" t="s">
        <v>23</v>
      </c>
      <c r="AZ2" s="9" t="s">
        <v>23</v>
      </c>
      <c r="BA2" s="9" t="s">
        <v>23</v>
      </c>
      <c r="BB2" s="9" t="s">
        <v>23</v>
      </c>
      <c r="BC2" s="9"/>
      <c r="BD2" s="10">
        <f aca="true" t="shared" si="0" ref="BD2:BD11">COUNTIF(AB2:BC2,"X")+COUNTIF(AB2:BC2,"Q")+COUNTIF(AB2:BC2,"XCG")+COUNTIF(AB2:BC2,"XCE")</f>
        <v>14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 t="s">
        <v>23</v>
      </c>
      <c r="AI3" s="9" t="s">
        <v>23</v>
      </c>
      <c r="AJ3" s="9" t="s">
        <v>23</v>
      </c>
      <c r="AK3" s="9" t="s">
        <v>23</v>
      </c>
      <c r="AL3" s="9"/>
      <c r="AM3" s="9"/>
      <c r="AN3" s="9"/>
      <c r="AO3" s="9" t="s">
        <v>23</v>
      </c>
      <c r="AP3" s="9" t="s">
        <v>23</v>
      </c>
      <c r="AQ3" s="9"/>
      <c r="AR3" s="9"/>
      <c r="AS3" s="9" t="s">
        <v>23</v>
      </c>
      <c r="AT3" s="9" t="s">
        <v>23</v>
      </c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8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 t="s">
        <v>23</v>
      </c>
      <c r="AG4" s="9" t="s">
        <v>23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2</v>
      </c>
      <c r="BE4" s="11"/>
    </row>
    <row r="5" spans="1:57" ht="18" customHeight="1">
      <c r="A5" s="7" t="s">
        <v>45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35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43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 t="s">
        <v>23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1</v>
      </c>
      <c r="BE7" s="11"/>
    </row>
    <row r="8" spans="1:57" ht="18" customHeight="1">
      <c r="A8" s="7" t="s">
        <v>5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 t="s">
        <v>23</v>
      </c>
      <c r="AC10" s="9" t="s">
        <v>23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2</v>
      </c>
      <c r="BE10" s="11"/>
    </row>
    <row r="11" spans="1:57" ht="18" customHeight="1">
      <c r="A11" s="7" t="s">
        <v>12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5">
      <c r="A89" s="7"/>
    </row>
  </sheetData>
  <sheetProtection/>
  <conditionalFormatting sqref="BD2:BD11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35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 t="s">
        <v>23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1</v>
      </c>
      <c r="BE5" s="11"/>
    </row>
    <row r="6" spans="1:57" ht="18" customHeight="1">
      <c r="A6" s="7" t="s">
        <v>43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 t="s">
        <v>23</v>
      </c>
      <c r="AI8" s="9" t="s">
        <v>23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2</v>
      </c>
      <c r="BE8" s="11"/>
    </row>
    <row r="9" spans="1:57" ht="18" customHeight="1">
      <c r="A9" s="7" t="s">
        <v>9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 t="s">
        <v>23</v>
      </c>
      <c r="AF9" s="9" t="s">
        <v>23</v>
      </c>
      <c r="AG9" s="9" t="s">
        <v>23</v>
      </c>
      <c r="AH9" s="9"/>
      <c r="AI9" s="9"/>
      <c r="AJ9" s="9" t="s">
        <v>23</v>
      </c>
      <c r="AK9" s="9" t="s">
        <v>23</v>
      </c>
      <c r="AL9" s="9" t="s">
        <v>23</v>
      </c>
      <c r="AM9" s="9" t="s">
        <v>23</v>
      </c>
      <c r="AN9" s="9" t="s">
        <v>23</v>
      </c>
      <c r="AO9" s="9" t="s">
        <v>23</v>
      </c>
      <c r="AP9" s="9" t="s">
        <v>23</v>
      </c>
      <c r="AQ9" s="9" t="s">
        <v>23</v>
      </c>
      <c r="AR9" s="9" t="s">
        <v>23</v>
      </c>
      <c r="AS9" s="9" t="s">
        <v>23</v>
      </c>
      <c r="AT9" s="9" t="s">
        <v>23</v>
      </c>
      <c r="AU9" s="9" t="s">
        <v>23</v>
      </c>
      <c r="AV9" s="9" t="s">
        <v>23</v>
      </c>
      <c r="AW9" s="9" t="s">
        <v>23</v>
      </c>
      <c r="AX9" s="9" t="s">
        <v>23</v>
      </c>
      <c r="AY9" s="9" t="s">
        <v>23</v>
      </c>
      <c r="AZ9" s="9" t="s">
        <v>23</v>
      </c>
      <c r="BA9" s="9" t="s">
        <v>23</v>
      </c>
      <c r="BB9" s="9" t="s">
        <v>23</v>
      </c>
      <c r="BC9" s="9"/>
      <c r="BD9" s="10">
        <f t="shared" si="0"/>
        <v>22</v>
      </c>
      <c r="BE9" s="11"/>
    </row>
    <row r="10" spans="1:57" ht="18" customHeight="1">
      <c r="A10" s="7" t="s">
        <v>12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44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23</v>
      </c>
      <c r="Y11" s="9"/>
      <c r="Z11" s="9"/>
      <c r="AA11" s="9"/>
      <c r="AB11" s="9"/>
      <c r="AC11" s="9" t="s">
        <v>23</v>
      </c>
      <c r="AD11" s="9" t="s">
        <v>23</v>
      </c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2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5">
      <c r="A89" s="7"/>
    </row>
  </sheetData>
  <sheetProtection/>
  <conditionalFormatting sqref="BD2:BD11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25</v>
      </c>
      <c r="AZ1" s="4">
        <v>24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 t="s">
        <v>23</v>
      </c>
      <c r="AD3" s="9" t="s">
        <v>23</v>
      </c>
      <c r="AE3" s="9" t="s">
        <v>23</v>
      </c>
      <c r="AF3" s="9" t="s">
        <v>23</v>
      </c>
      <c r="AG3" s="9" t="s">
        <v>23</v>
      </c>
      <c r="AH3" s="9"/>
      <c r="AI3" s="9" t="s">
        <v>23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6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35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43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1</v>
      </c>
      <c r="BE6" s="11"/>
    </row>
    <row r="7" spans="1:57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9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 t="s">
        <v>23</v>
      </c>
      <c r="AZ9" s="9" t="s">
        <v>23</v>
      </c>
      <c r="BA9" s="9" t="s">
        <v>23</v>
      </c>
      <c r="BB9" s="9" t="s">
        <v>23</v>
      </c>
      <c r="BC9" s="9"/>
      <c r="BD9" s="10">
        <f t="shared" si="0"/>
        <v>4</v>
      </c>
      <c r="BE9" s="11"/>
    </row>
    <row r="10" spans="1:57" ht="18" customHeight="1">
      <c r="A10" s="7" t="s">
        <v>12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36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23</v>
      </c>
      <c r="Y11" s="9"/>
      <c r="Z11" s="9"/>
      <c r="AA11" s="9"/>
      <c r="AB11" s="9"/>
      <c r="AC11" s="9"/>
      <c r="AD11" s="9"/>
      <c r="AE11" s="9"/>
      <c r="AF11" s="9"/>
      <c r="AG11" s="9"/>
      <c r="AH11" s="9" t="s">
        <v>23</v>
      </c>
      <c r="AI11" s="9"/>
      <c r="AJ11" s="9" t="s">
        <v>23</v>
      </c>
      <c r="AK11" s="9" t="s">
        <v>23</v>
      </c>
      <c r="AL11" s="9" t="s">
        <v>23</v>
      </c>
      <c r="AM11" s="9" t="s">
        <v>23</v>
      </c>
      <c r="AN11" s="9" t="s">
        <v>23</v>
      </c>
      <c r="AO11" s="9" t="s">
        <v>23</v>
      </c>
      <c r="AP11" s="9" t="s">
        <v>23</v>
      </c>
      <c r="AQ11" s="9" t="s">
        <v>23</v>
      </c>
      <c r="AR11" s="9" t="s">
        <v>23</v>
      </c>
      <c r="AS11" s="9" t="s">
        <v>23</v>
      </c>
      <c r="AT11" s="9" t="s">
        <v>23</v>
      </c>
      <c r="AU11" s="9" t="s">
        <v>23</v>
      </c>
      <c r="AV11" s="9" t="s">
        <v>23</v>
      </c>
      <c r="AW11" s="9" t="s">
        <v>23</v>
      </c>
      <c r="AX11" s="9" t="s">
        <v>23</v>
      </c>
      <c r="AY11" s="9"/>
      <c r="AZ11" s="9"/>
      <c r="BA11" s="9"/>
      <c r="BB11" s="9"/>
      <c r="BC11" s="9"/>
      <c r="BD11" s="10">
        <f t="shared" si="0"/>
        <v>16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5">
      <c r="A89" s="7"/>
    </row>
  </sheetData>
  <sheetProtection/>
  <conditionalFormatting sqref="BD2:BD11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10</v>
      </c>
      <c r="AK1" s="4">
        <v>11</v>
      </c>
      <c r="AL1" s="4">
        <v>12</v>
      </c>
      <c r="AM1" s="4">
        <v>13</v>
      </c>
      <c r="AN1" s="4">
        <v>9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20</v>
      </c>
      <c r="AU1" s="4">
        <v>21</v>
      </c>
      <c r="AV1" s="4">
        <v>22</v>
      </c>
      <c r="AW1" s="4">
        <v>19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18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 t="s">
        <v>27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9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 t="s">
        <v>23</v>
      </c>
      <c r="AR9" s="9" t="s">
        <v>23</v>
      </c>
      <c r="AS9" s="9" t="s">
        <v>23</v>
      </c>
      <c r="AT9" s="9" t="s">
        <v>23</v>
      </c>
      <c r="AU9" s="9" t="s">
        <v>23</v>
      </c>
      <c r="AV9" s="9" t="s">
        <v>23</v>
      </c>
      <c r="AW9" s="9" t="s">
        <v>23</v>
      </c>
      <c r="AX9" s="9" t="s">
        <v>23</v>
      </c>
      <c r="AY9" s="9" t="s">
        <v>23</v>
      </c>
      <c r="AZ9" s="9"/>
      <c r="BA9" s="9"/>
      <c r="BB9" s="9"/>
      <c r="BC9" s="9"/>
      <c r="BD9" s="10">
        <f t="shared" si="0"/>
        <v>9</v>
      </c>
      <c r="BE9" s="11"/>
    </row>
    <row r="10" spans="1:57" ht="18" customHeight="1">
      <c r="A10" s="7" t="s">
        <v>12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28</v>
      </c>
      <c r="B11" s="8"/>
      <c r="H11" s="9"/>
      <c r="I11" s="9"/>
      <c r="J11" s="9"/>
      <c r="K11" s="9" t="s">
        <v>22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 t="s">
        <v>23</v>
      </c>
      <c r="Y11" s="9"/>
      <c r="Z11" s="9"/>
      <c r="AA11" s="9"/>
      <c r="AB11" s="9" t="s">
        <v>23</v>
      </c>
      <c r="AC11" s="9" t="s">
        <v>23</v>
      </c>
      <c r="AD11" s="9" t="s">
        <v>23</v>
      </c>
      <c r="AE11" s="9" t="s">
        <v>23</v>
      </c>
      <c r="AF11" s="9" t="s">
        <v>23</v>
      </c>
      <c r="AG11" s="9" t="s">
        <v>23</v>
      </c>
      <c r="AH11" s="9" t="s">
        <v>23</v>
      </c>
      <c r="AI11" s="9" t="s">
        <v>23</v>
      </c>
      <c r="AJ11" s="9" t="s">
        <v>23</v>
      </c>
      <c r="AK11" s="9" t="s">
        <v>23</v>
      </c>
      <c r="AL11" s="9" t="s">
        <v>23</v>
      </c>
      <c r="AM11" s="9" t="s">
        <v>23</v>
      </c>
      <c r="AN11" s="9" t="s">
        <v>23</v>
      </c>
      <c r="AO11" s="9" t="s">
        <v>23</v>
      </c>
      <c r="AP11" s="9" t="s">
        <v>23</v>
      </c>
      <c r="AQ11" s="9"/>
      <c r="AR11" s="9"/>
      <c r="AS11" s="9"/>
      <c r="AT11" s="9"/>
      <c r="AU11" s="9"/>
      <c r="AV11" s="9"/>
      <c r="AW11" s="9"/>
      <c r="AX11" s="9"/>
      <c r="AY11" s="9"/>
      <c r="AZ11" s="9" t="s">
        <v>23</v>
      </c>
      <c r="BA11" s="9" t="s">
        <v>23</v>
      </c>
      <c r="BB11" s="9" t="s">
        <v>23</v>
      </c>
      <c r="BC11" s="9"/>
      <c r="BD11" s="10">
        <f t="shared" si="0"/>
        <v>18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5">
      <c r="A89" s="7"/>
    </row>
  </sheetData>
  <sheetProtection/>
  <conditionalFormatting sqref="BD2:BD11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9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0" width="4.7109375" style="0" customWidth="1"/>
    <col min="51" max="51" width="4.57421875" style="4" customWidth="1"/>
    <col min="52" max="52" width="9.140625" style="12" customWidth="1"/>
  </cols>
  <sheetData>
    <row r="1" spans="1:52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/>
      <c r="AY1" s="4" t="s">
        <v>23</v>
      </c>
      <c r="AZ1" s="5" t="s">
        <v>24</v>
      </c>
    </row>
    <row r="2" spans="1:52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 t="s">
        <v>23</v>
      </c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>
        <f aca="true" t="shared" si="0" ref="AY2:AY14">COUNTIF(AB2:AX2,"X")+COUNTIF(AB2:AX2,"Q")+COUNTIF(AB2:AX2,"XCG")+COUNTIF(AB2:AX2,"XCE")</f>
        <v>1</v>
      </c>
      <c r="AZ2" s="11"/>
    </row>
    <row r="3" spans="1:52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>
        <f t="shared" si="0"/>
        <v>0</v>
      </c>
      <c r="AZ3" s="11"/>
    </row>
    <row r="4" spans="1:52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 t="s">
        <v>23</v>
      </c>
      <c r="AD4" s="9" t="s">
        <v>23</v>
      </c>
      <c r="AE4" s="9" t="s">
        <v>23</v>
      </c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>
        <f t="shared" si="0"/>
        <v>3</v>
      </c>
      <c r="AZ4" s="11"/>
    </row>
    <row r="5" spans="1:52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0">
        <f t="shared" si="0"/>
        <v>0</v>
      </c>
      <c r="AZ5" s="11"/>
    </row>
    <row r="6" spans="1:52" ht="18" customHeight="1">
      <c r="A6" s="7" t="s">
        <v>4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 t="s">
        <v>23</v>
      </c>
      <c r="AG6" s="9" t="s">
        <v>23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10">
        <f t="shared" si="0"/>
        <v>3</v>
      </c>
      <c r="AZ6" s="11"/>
    </row>
    <row r="7" spans="1:52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0">
        <f t="shared" si="0"/>
        <v>0</v>
      </c>
      <c r="AZ7" s="11"/>
    </row>
    <row r="8" spans="1:52" ht="18" customHeight="1">
      <c r="A8" s="7" t="s">
        <v>8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>
        <f t="shared" si="0"/>
        <v>0</v>
      </c>
      <c r="AZ8" s="11"/>
    </row>
    <row r="9" spans="1:52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 t="s">
        <v>23</v>
      </c>
      <c r="AT9" s="9" t="s">
        <v>23</v>
      </c>
      <c r="AU9" s="9" t="s">
        <v>23</v>
      </c>
      <c r="AV9" s="9" t="s">
        <v>23</v>
      </c>
      <c r="AW9" s="9" t="s">
        <v>23</v>
      </c>
      <c r="AX9" s="9"/>
      <c r="AY9" s="10">
        <f t="shared" si="0"/>
        <v>5</v>
      </c>
      <c r="AZ9" s="11"/>
    </row>
    <row r="10" spans="1:52" ht="18" customHeight="1">
      <c r="A10" s="7" t="s">
        <v>10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0">
        <f t="shared" si="0"/>
        <v>0</v>
      </c>
      <c r="AZ10" s="11"/>
    </row>
    <row r="11" spans="1:52" ht="18" customHeight="1">
      <c r="A11" s="7" t="s">
        <v>28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 t="s">
        <v>23</v>
      </c>
      <c r="AI11" s="9" t="s">
        <v>23</v>
      </c>
      <c r="AJ11" s="9" t="s">
        <v>23</v>
      </c>
      <c r="AK11" s="9" t="s">
        <v>23</v>
      </c>
      <c r="AL11" s="9" t="s">
        <v>23</v>
      </c>
      <c r="AM11" s="9"/>
      <c r="AN11" s="9" t="s">
        <v>23</v>
      </c>
      <c r="AO11" s="9" t="s">
        <v>23</v>
      </c>
      <c r="AP11" s="9" t="s">
        <v>23</v>
      </c>
      <c r="AQ11" s="9" t="s">
        <v>23</v>
      </c>
      <c r="AR11" s="9" t="s">
        <v>23</v>
      </c>
      <c r="AS11" s="9"/>
      <c r="AT11" s="9"/>
      <c r="AU11" s="9"/>
      <c r="AV11" s="9"/>
      <c r="AW11" s="9"/>
      <c r="AX11" s="9"/>
      <c r="AY11" s="10">
        <f t="shared" si="0"/>
        <v>10</v>
      </c>
      <c r="AZ11" s="11"/>
    </row>
    <row r="12" spans="1:52" ht="18" customHeight="1">
      <c r="A12" s="7" t="s">
        <v>12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 t="s">
        <v>27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>
        <f t="shared" si="0"/>
        <v>0</v>
      </c>
      <c r="AZ12" s="11"/>
    </row>
    <row r="13" spans="1:52" ht="18" customHeight="1">
      <c r="A13" s="7"/>
      <c r="B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>
        <f t="shared" si="0"/>
        <v>0</v>
      </c>
      <c r="AZ13" s="11"/>
    </row>
    <row r="14" spans="1:52" ht="18" customHeight="1">
      <c r="A14" s="7"/>
      <c r="B14" s="8"/>
      <c r="H14" s="9"/>
      <c r="I14" s="9"/>
      <c r="J14" s="9"/>
      <c r="K14" s="9" t="s">
        <v>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 t="s">
        <v>23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>
        <f t="shared" si="0"/>
        <v>0</v>
      </c>
      <c r="AZ14" s="11"/>
    </row>
    <row r="15" spans="1:5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8" customHeight="1">
      <c r="A17" s="7"/>
      <c r="D17" s="9" t="s">
        <v>22</v>
      </c>
      <c r="E17" s="7" t="s">
        <v>29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8" customHeight="1">
      <c r="A18" s="7"/>
      <c r="D18" s="9" t="s">
        <v>23</v>
      </c>
      <c r="E18" s="7" t="s">
        <v>30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8" customHeight="1">
      <c r="A19" s="7"/>
      <c r="D19" s="9" t="s">
        <v>27</v>
      </c>
      <c r="E19" s="7" t="s">
        <v>31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" customHeight="1">
      <c r="A25" s="7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8" customHeight="1">
      <c r="A26" s="7"/>
      <c r="B26" s="9">
        <v>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8" customHeight="1">
      <c r="A27" s="7"/>
      <c r="B27" s="9" t="s">
        <v>32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8" customHeight="1">
      <c r="A28" s="7"/>
      <c r="B28" s="9" t="s">
        <v>32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8" customHeight="1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7"/>
      <c r="B30" s="9">
        <v>5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7"/>
      <c r="B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7"/>
      <c r="B32" s="9">
        <v>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7"/>
      <c r="B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7"/>
      <c r="B34" s="9" t="s">
        <v>32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7"/>
      <c r="B35" s="9">
        <v>4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7"/>
      <c r="C37" s="9">
        <f>SUM(B26:B35)*5</f>
        <v>80</v>
      </c>
      <c r="D37" s="9" t="s">
        <v>33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7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 customHeight="1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7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5">
      <c r="A91" s="7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1" ht="15">
      <c r="A92" s="1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/>
    </row>
    <row r="93" ht="15">
      <c r="A93" s="7"/>
    </row>
  </sheetData>
  <sheetProtection/>
  <conditionalFormatting sqref="AY2:AY14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9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25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3">COUNTIF(AB2:BC2,"X")+COUNTIF(AB2:BC2,"Q")+COUNTIF(AB2:BC2,"XCG")+COUNTIF(AB2:BC2,"XCE")</f>
        <v>0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 t="s">
        <v>23</v>
      </c>
      <c r="AF3" s="9" t="s">
        <v>23</v>
      </c>
      <c r="AG3" s="9" t="s">
        <v>23</v>
      </c>
      <c r="AH3" s="9" t="s">
        <v>23</v>
      </c>
      <c r="AI3" s="9" t="s">
        <v>23</v>
      </c>
      <c r="AJ3" s="9"/>
      <c r="AK3" s="9" t="s">
        <v>23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6</v>
      </c>
      <c r="BE3" s="11"/>
    </row>
    <row r="4" spans="1:57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4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 t="s">
        <v>23</v>
      </c>
      <c r="AC5" s="9" t="s">
        <v>23</v>
      </c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2</v>
      </c>
      <c r="BE5" s="11"/>
    </row>
    <row r="6" spans="1:57" ht="18" customHeight="1">
      <c r="A6" s="7" t="s">
        <v>8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 t="s">
        <v>23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1</v>
      </c>
      <c r="BE6" s="11"/>
    </row>
    <row r="7" spans="1:57" ht="18" customHeight="1">
      <c r="A7" s="7" t="s">
        <v>9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 t="s">
        <v>23</v>
      </c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1</v>
      </c>
      <c r="BE7" s="11"/>
    </row>
    <row r="8" spans="1:57" ht="18" customHeight="1">
      <c r="A8" s="7" t="s">
        <v>10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36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40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 t="s">
        <v>23</v>
      </c>
      <c r="AM11" s="9" t="s">
        <v>23</v>
      </c>
      <c r="AN11" s="9" t="s">
        <v>23</v>
      </c>
      <c r="AO11" s="9" t="s">
        <v>23</v>
      </c>
      <c r="AP11" s="9" t="s">
        <v>23</v>
      </c>
      <c r="AQ11" s="9" t="s">
        <v>23</v>
      </c>
      <c r="AR11" s="9" t="s">
        <v>23</v>
      </c>
      <c r="AS11" s="9" t="s">
        <v>23</v>
      </c>
      <c r="AT11" s="9" t="s">
        <v>23</v>
      </c>
      <c r="AU11" s="9" t="s">
        <v>23</v>
      </c>
      <c r="AV11" s="9" t="s">
        <v>23</v>
      </c>
      <c r="AW11" s="9" t="s">
        <v>23</v>
      </c>
      <c r="AX11" s="9" t="s">
        <v>23</v>
      </c>
      <c r="AY11" s="9" t="s">
        <v>23</v>
      </c>
      <c r="AZ11" s="9" t="s">
        <v>23</v>
      </c>
      <c r="BA11" s="9" t="s">
        <v>23</v>
      </c>
      <c r="BB11" s="9" t="s">
        <v>23</v>
      </c>
      <c r="BC11" s="9"/>
      <c r="BD11" s="10">
        <f t="shared" si="0"/>
        <v>17</v>
      </c>
      <c r="BE11" s="11"/>
    </row>
    <row r="12" spans="1:57" ht="18" customHeight="1">
      <c r="A12" s="7"/>
      <c r="B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7" ht="18" customHeight="1">
      <c r="A13" s="7"/>
      <c r="B13" s="8"/>
      <c r="H13" s="9"/>
      <c r="I13" s="9"/>
      <c r="J13" s="9"/>
      <c r="K13" s="9" t="s">
        <v>22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 t="s">
        <v>23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10">
        <f t="shared" si="0"/>
        <v>0</v>
      </c>
      <c r="BE13" s="11"/>
    </row>
    <row r="14" spans="1:55" ht="18" customHeight="1">
      <c r="A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ht="1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ht="1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6" ht="1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/>
    </row>
    <row r="92" ht="15">
      <c r="A92" s="7"/>
    </row>
  </sheetData>
  <sheetProtection/>
  <conditionalFormatting sqref="BD2:BD13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D9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4.57421875" style="4" customWidth="1"/>
    <col min="56" max="56" width="9.140625" style="12" customWidth="1"/>
  </cols>
  <sheetData>
    <row r="1" spans="1:56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/>
      <c r="BC1" s="4" t="s">
        <v>23</v>
      </c>
      <c r="BD1" s="5" t="s">
        <v>24</v>
      </c>
    </row>
    <row r="2" spans="1:56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10">
        <f aca="true" t="shared" si="0" ref="BC2:BC13">COUNTIF(AB2:BB2,"X")+COUNTIF(AB2:BB2,"Q")+COUNTIF(AB2:BB2,"XCG")+COUNTIF(AB2:BB2,"XCE")</f>
        <v>0</v>
      </c>
      <c r="BD2" s="11"/>
    </row>
    <row r="3" spans="1:56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10">
        <f t="shared" si="0"/>
        <v>0</v>
      </c>
      <c r="BD3" s="11"/>
    </row>
    <row r="4" spans="1:56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10">
        <f t="shared" si="0"/>
        <v>0</v>
      </c>
      <c r="BD4" s="11"/>
    </row>
    <row r="5" spans="1:56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 t="s">
        <v>23</v>
      </c>
      <c r="AE5" s="9" t="s">
        <v>23</v>
      </c>
      <c r="AF5" s="9" t="s">
        <v>23</v>
      </c>
      <c r="AG5" s="9" t="s">
        <v>23</v>
      </c>
      <c r="AH5" s="9" t="s">
        <v>23</v>
      </c>
      <c r="AI5" s="9" t="s">
        <v>23</v>
      </c>
      <c r="AJ5" s="9" t="s">
        <v>23</v>
      </c>
      <c r="AK5" s="9" t="s">
        <v>23</v>
      </c>
      <c r="AL5" s="9" t="s">
        <v>23</v>
      </c>
      <c r="AM5" s="9" t="s">
        <v>23</v>
      </c>
      <c r="AN5" s="9" t="s">
        <v>23</v>
      </c>
      <c r="AO5" s="9" t="s">
        <v>23</v>
      </c>
      <c r="AP5" s="9" t="s">
        <v>23</v>
      </c>
      <c r="AQ5" s="9" t="s">
        <v>23</v>
      </c>
      <c r="AR5" s="9" t="s">
        <v>23</v>
      </c>
      <c r="AS5" s="9" t="s">
        <v>23</v>
      </c>
      <c r="AT5" s="9" t="s">
        <v>23</v>
      </c>
      <c r="AU5" s="9" t="s">
        <v>23</v>
      </c>
      <c r="AV5" s="9" t="s">
        <v>23</v>
      </c>
      <c r="AW5" s="9" t="s">
        <v>23</v>
      </c>
      <c r="AX5" s="9" t="s">
        <v>23</v>
      </c>
      <c r="AY5" s="9" t="s">
        <v>23</v>
      </c>
      <c r="AZ5" s="9" t="s">
        <v>23</v>
      </c>
      <c r="BA5" s="9" t="s">
        <v>23</v>
      </c>
      <c r="BB5" s="9"/>
      <c r="BC5" s="10">
        <f t="shared" si="0"/>
        <v>24</v>
      </c>
      <c r="BD5" s="11"/>
    </row>
    <row r="6" spans="1:56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10">
        <f t="shared" si="0"/>
        <v>0</v>
      </c>
      <c r="BD6" s="11"/>
    </row>
    <row r="7" spans="1:56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 t="s">
        <v>23</v>
      </c>
      <c r="AC7" s="9" t="s">
        <v>23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10">
        <f t="shared" si="0"/>
        <v>2</v>
      </c>
      <c r="BD7" s="11"/>
    </row>
    <row r="8" spans="1:56" ht="18" customHeight="1">
      <c r="A8" s="7" t="s">
        <v>7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10">
        <f t="shared" si="0"/>
        <v>0</v>
      </c>
      <c r="BD8" s="11"/>
    </row>
    <row r="9" spans="1:56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10">
        <f t="shared" si="0"/>
        <v>0</v>
      </c>
      <c r="BD9" s="11"/>
    </row>
    <row r="10" spans="1:56" ht="18" customHeight="1">
      <c r="A10" s="7" t="s">
        <v>39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10">
        <f t="shared" si="0"/>
        <v>0</v>
      </c>
      <c r="BD10" s="11"/>
    </row>
    <row r="11" spans="1:56" ht="18" customHeight="1">
      <c r="A11" s="7" t="s">
        <v>36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10">
        <f t="shared" si="0"/>
        <v>0</v>
      </c>
      <c r="BD11" s="11"/>
    </row>
    <row r="12" spans="1:56" ht="18" customHeight="1">
      <c r="A12" s="7" t="s">
        <v>12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10">
        <f t="shared" si="0"/>
        <v>0</v>
      </c>
      <c r="BD12" s="11"/>
    </row>
    <row r="13" spans="1:56" ht="18" customHeight="1">
      <c r="A13" s="7" t="s">
        <v>13</v>
      </c>
      <c r="B13" s="8"/>
      <c r="H13" s="9"/>
      <c r="I13" s="9"/>
      <c r="J13" s="9"/>
      <c r="K13" s="9" t="s">
        <v>22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 t="s">
        <v>23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10">
        <f t="shared" si="0"/>
        <v>0</v>
      </c>
      <c r="BD13" s="11"/>
    </row>
    <row r="14" spans="1:54" ht="18" customHeight="1">
      <c r="A14" s="7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8" customHeight="1">
      <c r="A15" s="7" t="s">
        <v>14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ht="1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ht="1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ht="1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ht="1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ht="1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ht="1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ht="1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ht="1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ht="1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ht="1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ht="1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ht="1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ht="1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1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ht="1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ht="1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ht="1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ht="1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ht="1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ht="1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ht="1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ht="1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ht="1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ht="1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ht="1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ht="1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ht="1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ht="1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ht="1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ht="1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ht="1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ht="1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ht="1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ht="1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1:54" ht="1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5" ht="1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/>
    </row>
    <row r="92" ht="15">
      <c r="A92" s="7"/>
    </row>
  </sheetData>
  <sheetProtection/>
  <conditionalFormatting sqref="BC2:BC13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Z9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0" width="4.7109375" style="0" customWidth="1"/>
    <col min="51" max="51" width="4.57421875" style="4" customWidth="1"/>
    <col min="52" max="52" width="9.140625" style="12" customWidth="1"/>
  </cols>
  <sheetData>
    <row r="1" spans="1:52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/>
      <c r="AY1" s="4" t="s">
        <v>23</v>
      </c>
      <c r="AZ1" s="5" t="s">
        <v>24</v>
      </c>
    </row>
    <row r="2" spans="1:52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>
        <f aca="true" t="shared" si="0" ref="AY2:AY14">COUNTIF(AB2:AX2,"X")+COUNTIF(AB2:AX2,"Q")+COUNTIF(AB2:AX2,"XCG")+COUNTIF(AB2:AX2,"XCE")</f>
        <v>0</v>
      </c>
      <c r="AZ2" s="11"/>
    </row>
    <row r="3" spans="1:52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>
        <f t="shared" si="0"/>
        <v>0</v>
      </c>
      <c r="AZ3" s="11"/>
    </row>
    <row r="4" spans="1:52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>
        <f t="shared" si="0"/>
        <v>0</v>
      </c>
      <c r="AZ4" s="11"/>
    </row>
    <row r="5" spans="1:52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10">
        <f t="shared" si="0"/>
        <v>0</v>
      </c>
      <c r="AZ5" s="11"/>
    </row>
    <row r="6" spans="1:52" ht="18" customHeight="1">
      <c r="A6" s="7" t="s">
        <v>5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 t="s">
        <v>23</v>
      </c>
      <c r="AH6" s="9" t="s">
        <v>23</v>
      </c>
      <c r="AI6" s="9" t="s">
        <v>23</v>
      </c>
      <c r="AJ6" s="9" t="s">
        <v>23</v>
      </c>
      <c r="AK6" s="9" t="s">
        <v>23</v>
      </c>
      <c r="AL6" s="9" t="s">
        <v>23</v>
      </c>
      <c r="AM6" s="9" t="s">
        <v>23</v>
      </c>
      <c r="AN6" s="9" t="s">
        <v>23</v>
      </c>
      <c r="AO6" s="9" t="s">
        <v>23</v>
      </c>
      <c r="AP6" s="9" t="s">
        <v>23</v>
      </c>
      <c r="AQ6" s="9" t="s">
        <v>23</v>
      </c>
      <c r="AR6" s="9" t="s">
        <v>23</v>
      </c>
      <c r="AS6" s="9" t="s">
        <v>23</v>
      </c>
      <c r="AT6" s="9" t="s">
        <v>23</v>
      </c>
      <c r="AU6" s="9" t="s">
        <v>23</v>
      </c>
      <c r="AV6" s="9" t="s">
        <v>23</v>
      </c>
      <c r="AW6" s="9" t="s">
        <v>23</v>
      </c>
      <c r="AX6" s="9"/>
      <c r="AY6" s="10">
        <f t="shared" si="0"/>
        <v>17</v>
      </c>
      <c r="AZ6" s="11"/>
    </row>
    <row r="7" spans="1:52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10">
        <f t="shared" si="0"/>
        <v>0</v>
      </c>
      <c r="AZ7" s="11"/>
    </row>
    <row r="8" spans="1:52" ht="18" customHeight="1">
      <c r="A8" s="7" t="s">
        <v>7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10">
        <f t="shared" si="0"/>
        <v>0</v>
      </c>
      <c r="AZ8" s="11"/>
    </row>
    <row r="9" spans="1:52" ht="18" customHeight="1">
      <c r="A9" s="7" t="s">
        <v>9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">
        <v>23</v>
      </c>
      <c r="AC9" s="9"/>
      <c r="AD9" s="9" t="s">
        <v>23</v>
      </c>
      <c r="AE9" s="9" t="s">
        <v>23</v>
      </c>
      <c r="AF9" s="9" t="s">
        <v>23</v>
      </c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10">
        <f t="shared" si="0"/>
        <v>4</v>
      </c>
      <c r="AZ9" s="11"/>
    </row>
    <row r="10" spans="1:52" ht="18" customHeight="1">
      <c r="A10" s="7" t="s">
        <v>39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0">
        <f t="shared" si="0"/>
        <v>0</v>
      </c>
      <c r="AZ10" s="11"/>
    </row>
    <row r="11" spans="1:52" ht="18" customHeight="1">
      <c r="A11" s="7" t="s">
        <v>12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10">
        <f t="shared" si="0"/>
        <v>0</v>
      </c>
      <c r="AZ11" s="11"/>
    </row>
    <row r="12" spans="1:52" ht="18" customHeight="1">
      <c r="A12" s="7" t="s">
        <v>13</v>
      </c>
      <c r="B12" s="8"/>
      <c r="G12" s="9"/>
      <c r="H12" s="9"/>
      <c r="I12" s="9"/>
      <c r="J12" s="9"/>
      <c r="K12" s="9"/>
      <c r="L12" s="9"/>
      <c r="M12" s="9"/>
      <c r="N12" s="9"/>
      <c r="O12" s="9"/>
      <c r="P12" s="9" t="s">
        <v>27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>
        <f t="shared" si="0"/>
        <v>0</v>
      </c>
      <c r="AZ12" s="11"/>
    </row>
    <row r="13" spans="1:52" ht="18" customHeight="1">
      <c r="A13" s="7" t="s">
        <v>37</v>
      </c>
      <c r="B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">
        <v>23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10">
        <f t="shared" si="0"/>
        <v>1</v>
      </c>
      <c r="AZ13" s="11"/>
    </row>
    <row r="14" spans="1:52" ht="18" customHeight="1">
      <c r="A14" s="7"/>
      <c r="B14" s="8"/>
      <c r="H14" s="9"/>
      <c r="I14" s="9"/>
      <c r="J14" s="9"/>
      <c r="K14" s="9" t="s">
        <v>22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 t="s">
        <v>23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10">
        <f t="shared" si="0"/>
        <v>0</v>
      </c>
      <c r="AZ14" s="11"/>
    </row>
    <row r="15" spans="1:5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7"/>
      <c r="D16" s="9" t="s">
        <v>22</v>
      </c>
      <c r="E16" s="7" t="s">
        <v>29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8" customHeight="1">
      <c r="A17" s="7"/>
      <c r="D17" s="9" t="s">
        <v>23</v>
      </c>
      <c r="E17" s="7" t="s">
        <v>30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8" customHeight="1">
      <c r="A18" s="7"/>
      <c r="D18" s="9" t="s">
        <v>27</v>
      </c>
      <c r="E18" s="7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8" customHeight="1">
      <c r="A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8" customHeight="1">
      <c r="A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8" customHeight="1">
      <c r="A25" s="7"/>
      <c r="B25" s="9">
        <v>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8" customHeight="1">
      <c r="A26" s="7"/>
      <c r="B26" s="9" t="s">
        <v>32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8" customHeight="1">
      <c r="A27" s="7"/>
      <c r="B27" s="9" t="s">
        <v>32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8" customHeight="1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7"/>
      <c r="B29" s="9">
        <v>5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7"/>
      <c r="B30" s="9">
        <v>1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7"/>
      <c r="B31" s="9">
        <v>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7"/>
      <c r="B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7"/>
      <c r="B33" s="9" t="s">
        <v>32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7"/>
      <c r="B34" s="9">
        <v>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7"/>
      <c r="C36" s="9">
        <f>SUM(B25:B34)*5</f>
        <v>80</v>
      </c>
      <c r="D36" s="9" t="s">
        <v>33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 customHeight="1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7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7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7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7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</row>
    <row r="90" spans="1:50" ht="15">
      <c r="A90" s="7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1" ht="15">
      <c r="A91" s="1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/>
    </row>
    <row r="92" ht="15">
      <c r="A92" s="7"/>
    </row>
  </sheetData>
  <sheetProtection/>
  <conditionalFormatting sqref="AY2:AY14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E9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38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 t="s">
        <v>23</v>
      </c>
      <c r="AN2" s="9" t="s">
        <v>23</v>
      </c>
      <c r="AO2" s="9" t="s">
        <v>23</v>
      </c>
      <c r="AP2" s="9" t="s">
        <v>23</v>
      </c>
      <c r="AQ2" s="9" t="s">
        <v>23</v>
      </c>
      <c r="AR2" s="9" t="s">
        <v>23</v>
      </c>
      <c r="AS2" s="9" t="s">
        <v>23</v>
      </c>
      <c r="AT2" s="9"/>
      <c r="AU2" s="9" t="s">
        <v>23</v>
      </c>
      <c r="AV2" s="9" t="s">
        <v>23</v>
      </c>
      <c r="AW2" s="9" t="s">
        <v>23</v>
      </c>
      <c r="AX2" s="9"/>
      <c r="AY2" s="9"/>
      <c r="AZ2" s="9"/>
      <c r="BA2" s="9"/>
      <c r="BB2" s="9"/>
      <c r="BC2" s="9"/>
      <c r="BD2" s="10">
        <f aca="true" t="shared" si="0" ref="BD2:BD12">COUNTIF(AB2:BC2,"X")+COUNTIF(AB2:BC2,"Q")+COUNTIF(AB2:BC2,"XCG")+COUNTIF(AB2:BC2,"XCE")</f>
        <v>10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2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26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>COUNTIF(AB5:BC5,"X")+COUNTIF(AB5:BC5,"Q")+COUNTIF(AB5:BC5,"XCG")+COUNTIF(AB5:BC5,"XCE")</f>
        <v>0</v>
      </c>
      <c r="BE5" s="11"/>
    </row>
    <row r="6" spans="1:57" ht="18" customHeight="1">
      <c r="A6" s="7" t="s">
        <v>8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7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10">
        <f t="shared" si="0"/>
        <v>0</v>
      </c>
      <c r="BE7" s="11"/>
    </row>
    <row r="8" spans="1:57" ht="18" customHeight="1">
      <c r="A8" s="7" t="s">
        <v>9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12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">
        <v>23</v>
      </c>
      <c r="AC9" s="9"/>
      <c r="AD9" s="9" t="s">
        <v>23</v>
      </c>
      <c r="AE9" s="9" t="s">
        <v>23</v>
      </c>
      <c r="AF9" s="9" t="s">
        <v>23</v>
      </c>
      <c r="AG9" s="9" t="s">
        <v>23</v>
      </c>
      <c r="AH9" s="9" t="s">
        <v>23</v>
      </c>
      <c r="AI9" s="9" t="s">
        <v>23</v>
      </c>
      <c r="AJ9" s="9" t="s">
        <v>23</v>
      </c>
      <c r="AK9" s="9" t="s">
        <v>23</v>
      </c>
      <c r="AL9" s="9" t="s">
        <v>23</v>
      </c>
      <c r="AM9" s="9"/>
      <c r="AN9" s="9"/>
      <c r="AO9" s="9"/>
      <c r="AP9" s="9"/>
      <c r="AQ9" s="9"/>
      <c r="AR9" s="9"/>
      <c r="AS9" s="9"/>
      <c r="AT9" s="9" t="s">
        <v>23</v>
      </c>
      <c r="AU9" s="9"/>
      <c r="AV9" s="9"/>
      <c r="AW9" s="9"/>
      <c r="AX9" s="9" t="s">
        <v>23</v>
      </c>
      <c r="AY9" s="9" t="s">
        <v>23</v>
      </c>
      <c r="AZ9" s="9" t="s">
        <v>23</v>
      </c>
      <c r="BA9" s="9" t="s">
        <v>23</v>
      </c>
      <c r="BB9" s="9" t="s">
        <v>23</v>
      </c>
      <c r="BC9" s="9"/>
      <c r="BD9" s="10">
        <f t="shared" si="0"/>
        <v>16</v>
      </c>
      <c r="BE9" s="11"/>
    </row>
    <row r="10" spans="1:57" ht="18" customHeight="1">
      <c r="A10" s="7" t="s">
        <v>13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 t="s">
        <v>27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 t="s">
        <v>23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1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5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6" ht="1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/>
    </row>
    <row r="90" ht="15">
      <c r="A90" s="7"/>
    </row>
  </sheetData>
  <sheetProtection/>
  <conditionalFormatting sqref="BD2:BD12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7"/>
  <sheetViews>
    <sheetView zoomScale="80" zoomScaleNormal="80" zoomScalePageLayoutView="0" workbookViewId="0" topLeftCell="A1">
      <selection activeCell="AV1" sqref="AV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2" width="4.7109375" style="0" customWidth="1"/>
    <col min="53" max="53" width="0.9921875" style="0" customWidth="1"/>
    <col min="54" max="54" width="4.57421875" style="4" customWidth="1"/>
    <col min="55" max="55" width="9.140625" style="12" customWidth="1"/>
  </cols>
  <sheetData>
    <row r="1" spans="1:55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20">
        <v>7</v>
      </c>
      <c r="AI1" s="14">
        <v>8</v>
      </c>
      <c r="AJ1" s="14">
        <v>9</v>
      </c>
      <c r="AK1" s="14">
        <v>10</v>
      </c>
      <c r="AL1" s="14">
        <v>12</v>
      </c>
      <c r="AM1" s="14">
        <v>13</v>
      </c>
      <c r="AN1" s="14">
        <v>14</v>
      </c>
      <c r="AO1" s="20">
        <v>15</v>
      </c>
      <c r="AP1" s="14">
        <v>11</v>
      </c>
      <c r="AQ1" s="14">
        <v>16</v>
      </c>
      <c r="AR1" s="14">
        <v>17</v>
      </c>
      <c r="AS1" s="14">
        <v>18</v>
      </c>
      <c r="AT1" s="14">
        <v>19</v>
      </c>
      <c r="AU1" s="14">
        <v>20</v>
      </c>
      <c r="AV1" s="20">
        <v>21</v>
      </c>
      <c r="AW1" s="14"/>
      <c r="AX1" s="14"/>
      <c r="AY1" s="14"/>
      <c r="AZ1" s="14"/>
      <c r="BA1" s="14"/>
      <c r="BB1" s="14" t="s">
        <v>23</v>
      </c>
      <c r="BC1" s="15" t="s">
        <v>24</v>
      </c>
    </row>
    <row r="2" spans="1:55" ht="18" customHeight="1">
      <c r="A2" s="7" t="s">
        <v>70</v>
      </c>
      <c r="B2" s="8"/>
      <c r="H2" s="9"/>
      <c r="I2" s="9"/>
      <c r="J2" s="9"/>
      <c r="K2" s="9" t="s">
        <v>22</v>
      </c>
      <c r="L2" s="9"/>
      <c r="M2" s="9"/>
      <c r="N2" s="9"/>
      <c r="O2" s="9"/>
      <c r="P2" s="9"/>
      <c r="Q2" s="9" t="s">
        <v>27</v>
      </c>
      <c r="R2" s="9"/>
      <c r="S2" s="9"/>
      <c r="T2" s="9" t="s">
        <v>23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21"/>
      <c r="AI2" s="9"/>
      <c r="AJ2" s="9"/>
      <c r="AK2" s="9"/>
      <c r="AL2" s="9"/>
      <c r="AM2" s="9"/>
      <c r="AN2" s="9"/>
      <c r="AO2" s="21"/>
      <c r="AP2" s="9"/>
      <c r="AQ2" s="9"/>
      <c r="AR2" s="9"/>
      <c r="AS2" s="9"/>
      <c r="AT2" s="9"/>
      <c r="AU2" s="9"/>
      <c r="AV2" s="21"/>
      <c r="AW2" s="9"/>
      <c r="AX2" s="9"/>
      <c r="AY2" s="9"/>
      <c r="AZ2" s="9"/>
      <c r="BA2" s="9"/>
      <c r="BB2" s="10">
        <f aca="true" t="shared" si="0" ref="BB2:BB9">COUNTIF(AB2:BA2,"X")+COUNTIF(AB2:BA2,"Q")+COUNTIF(AB2:BA2,"XCG")+COUNTIF(AB2:BA2,"XCE")</f>
        <v>0</v>
      </c>
      <c r="BC2" s="11"/>
    </row>
    <row r="3" spans="1:55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1"/>
      <c r="AI3" s="9"/>
      <c r="AJ3" s="9"/>
      <c r="AK3" s="9"/>
      <c r="AL3" s="9"/>
      <c r="AM3" s="9"/>
      <c r="AN3" s="9"/>
      <c r="AO3" s="21"/>
      <c r="AP3" s="9"/>
      <c r="AQ3" s="9"/>
      <c r="AR3" s="9"/>
      <c r="AS3" s="9"/>
      <c r="AT3" s="9"/>
      <c r="AU3" s="9"/>
      <c r="AV3" s="21"/>
      <c r="AW3" s="9"/>
      <c r="AX3" s="9"/>
      <c r="AY3" s="9"/>
      <c r="AZ3" s="9"/>
      <c r="BA3" s="9"/>
      <c r="BB3" s="10">
        <f t="shared" si="0"/>
        <v>0</v>
      </c>
      <c r="BC3" s="11"/>
    </row>
    <row r="4" spans="1:55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23</v>
      </c>
      <c r="AE4" s="9" t="s">
        <v>23</v>
      </c>
      <c r="AF4" s="9" t="s">
        <v>23</v>
      </c>
      <c r="AG4" s="9" t="s">
        <v>23</v>
      </c>
      <c r="AH4" s="21" t="s">
        <v>23</v>
      </c>
      <c r="AI4" s="9"/>
      <c r="AJ4" s="9"/>
      <c r="AK4" s="9"/>
      <c r="AL4" s="9"/>
      <c r="AM4" s="9"/>
      <c r="AN4" s="9"/>
      <c r="AO4" s="21"/>
      <c r="AP4" s="9"/>
      <c r="AQ4" s="9"/>
      <c r="AR4" s="9"/>
      <c r="AS4" s="9"/>
      <c r="AT4" s="9"/>
      <c r="AU4" s="9"/>
      <c r="AV4" s="21"/>
      <c r="AW4" s="9"/>
      <c r="AX4" s="9"/>
      <c r="AY4" s="9"/>
      <c r="AZ4" s="9"/>
      <c r="BA4" s="9"/>
      <c r="BB4" s="10">
        <f t="shared" si="0"/>
        <v>5</v>
      </c>
      <c r="BC4" s="11"/>
    </row>
    <row r="5" spans="1:55" ht="18" customHeight="1">
      <c r="A5" s="7" t="s">
        <v>45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/>
      <c r="AC5" s="9"/>
      <c r="AD5" s="9"/>
      <c r="AE5" s="9"/>
      <c r="AF5" s="9"/>
      <c r="AG5" s="9"/>
      <c r="AH5" s="21"/>
      <c r="AI5" s="9"/>
      <c r="AJ5" s="9"/>
      <c r="AK5" s="9"/>
      <c r="AL5" s="9"/>
      <c r="AM5" s="9"/>
      <c r="AN5" s="9"/>
      <c r="AO5" s="21"/>
      <c r="AP5" s="9"/>
      <c r="AQ5" s="9"/>
      <c r="AR5" s="9"/>
      <c r="AS5" s="9"/>
      <c r="AT5" s="9"/>
      <c r="AU5" s="9"/>
      <c r="AV5" s="21"/>
      <c r="AW5" s="9"/>
      <c r="AX5" s="9"/>
      <c r="AY5" s="9"/>
      <c r="AZ5" s="9"/>
      <c r="BA5" s="9"/>
      <c r="BB5" s="10">
        <f t="shared" si="0"/>
        <v>0</v>
      </c>
      <c r="BC5" s="11"/>
    </row>
    <row r="6" spans="1:55" ht="18" customHeight="1">
      <c r="A6" s="7" t="s">
        <v>2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">
        <v>23</v>
      </c>
      <c r="AC6" s="9"/>
      <c r="AD6" s="9"/>
      <c r="AE6" s="9"/>
      <c r="AF6" s="9"/>
      <c r="AG6" s="9"/>
      <c r="AH6" s="21"/>
      <c r="AI6" s="9" t="s">
        <v>23</v>
      </c>
      <c r="AJ6" s="9" t="s">
        <v>23</v>
      </c>
      <c r="AK6" s="9" t="s">
        <v>23</v>
      </c>
      <c r="AL6" s="9" t="s">
        <v>23</v>
      </c>
      <c r="AM6" s="9" t="s">
        <v>23</v>
      </c>
      <c r="AN6" s="9" t="s">
        <v>23</v>
      </c>
      <c r="AO6" s="21" t="s">
        <v>23</v>
      </c>
      <c r="AP6" s="9" t="s">
        <v>23</v>
      </c>
      <c r="AQ6" s="9" t="s">
        <v>23</v>
      </c>
      <c r="AR6" s="9" t="s">
        <v>23</v>
      </c>
      <c r="AS6" s="9" t="s">
        <v>23</v>
      </c>
      <c r="AT6" s="9" t="s">
        <v>23</v>
      </c>
      <c r="AU6" s="9" t="s">
        <v>23</v>
      </c>
      <c r="AV6" s="21"/>
      <c r="AW6" s="9"/>
      <c r="AX6" s="9"/>
      <c r="AY6" s="9"/>
      <c r="AZ6" s="9"/>
      <c r="BA6" s="9"/>
      <c r="BB6" s="10">
        <f t="shared" si="0"/>
        <v>14</v>
      </c>
      <c r="BC6" s="11"/>
    </row>
    <row r="7" spans="1:55" ht="18" customHeight="1">
      <c r="A7" s="7" t="s">
        <v>26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1"/>
      <c r="AI7" s="9"/>
      <c r="AJ7" s="9"/>
      <c r="AK7" s="9"/>
      <c r="AL7" s="9"/>
      <c r="AM7" s="9"/>
      <c r="AN7" s="9"/>
      <c r="AO7" s="21"/>
      <c r="AP7" s="9"/>
      <c r="AQ7" s="9"/>
      <c r="AR7" s="9"/>
      <c r="AS7" s="9"/>
      <c r="AT7" s="9"/>
      <c r="AU7" s="9"/>
      <c r="AV7" s="21"/>
      <c r="AW7" s="9"/>
      <c r="AX7" s="9"/>
      <c r="AY7" s="9"/>
      <c r="AZ7" s="9"/>
      <c r="BA7" s="9"/>
      <c r="BB7" s="10">
        <f t="shared" si="0"/>
        <v>0</v>
      </c>
      <c r="BC7" s="11"/>
    </row>
    <row r="8" spans="1:55" ht="18" customHeight="1">
      <c r="A8" s="7" t="s">
        <v>71</v>
      </c>
      <c r="B8" s="8"/>
      <c r="H8" s="9"/>
      <c r="I8" s="9"/>
      <c r="J8" s="9"/>
      <c r="K8" s="9" t="s">
        <v>22</v>
      </c>
      <c r="L8" s="9"/>
      <c r="M8" s="9"/>
      <c r="N8" s="9"/>
      <c r="O8" s="9"/>
      <c r="P8" s="9"/>
      <c r="Q8" s="9" t="s">
        <v>27</v>
      </c>
      <c r="R8" s="9"/>
      <c r="S8" s="9"/>
      <c r="T8" s="9" t="s">
        <v>23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1"/>
      <c r="AI8" s="9"/>
      <c r="AJ8" s="9"/>
      <c r="AK8" s="9"/>
      <c r="AL8" s="9"/>
      <c r="AM8" s="9"/>
      <c r="AN8" s="9"/>
      <c r="AO8" s="21"/>
      <c r="AP8" s="9"/>
      <c r="AQ8" s="9"/>
      <c r="AR8" s="9"/>
      <c r="AS8" s="9"/>
      <c r="AT8" s="9"/>
      <c r="AU8" s="9"/>
      <c r="AV8" s="21"/>
      <c r="AW8" s="9"/>
      <c r="AX8" s="9"/>
      <c r="AY8" s="9"/>
      <c r="AZ8" s="9"/>
      <c r="BA8" s="9"/>
      <c r="BB8" s="10">
        <f t="shared" si="0"/>
        <v>0</v>
      </c>
      <c r="BC8" s="11"/>
    </row>
    <row r="9" spans="1:55" ht="18" customHeight="1">
      <c r="A9" s="7" t="s">
        <v>65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 t="s">
        <v>22</v>
      </c>
      <c r="U9" s="9"/>
      <c r="V9" s="9"/>
      <c r="W9" s="9"/>
      <c r="X9" s="9"/>
      <c r="Y9" s="9"/>
      <c r="Z9" s="9"/>
      <c r="AA9" s="9"/>
      <c r="AB9" s="9" t="s">
        <v>23</v>
      </c>
      <c r="AC9" s="9" t="s">
        <v>23</v>
      </c>
      <c r="AD9" s="9"/>
      <c r="AE9" s="9"/>
      <c r="AF9" s="9"/>
      <c r="AG9" s="9"/>
      <c r="AH9" s="21"/>
      <c r="AI9" s="9"/>
      <c r="AJ9" s="9"/>
      <c r="AK9" s="9"/>
      <c r="AL9" s="9"/>
      <c r="AM9" s="9"/>
      <c r="AN9" s="9"/>
      <c r="AO9" s="21"/>
      <c r="AP9" s="9"/>
      <c r="AQ9" s="9"/>
      <c r="AR9" s="9"/>
      <c r="AS9" s="9"/>
      <c r="AT9" s="9"/>
      <c r="AU9" s="9"/>
      <c r="AV9" s="21"/>
      <c r="AW9" s="9"/>
      <c r="AX9" s="9"/>
      <c r="AY9" s="9"/>
      <c r="AZ9" s="9"/>
      <c r="BA9" s="9"/>
      <c r="BB9" s="10">
        <f t="shared" si="0"/>
        <v>2</v>
      </c>
      <c r="BC9" s="11"/>
    </row>
    <row r="10" spans="1:53" ht="18" customHeight="1">
      <c r="A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1"/>
      <c r="AI10" s="9"/>
      <c r="AJ10" s="9"/>
      <c r="AK10" s="9"/>
      <c r="AL10" s="9"/>
      <c r="AM10" s="9"/>
      <c r="AN10" s="9"/>
      <c r="AO10" s="21"/>
      <c r="AP10" s="9"/>
      <c r="AQ10" s="9"/>
      <c r="AR10" s="9"/>
      <c r="AS10" s="9"/>
      <c r="AT10" s="9"/>
      <c r="AU10" s="9"/>
      <c r="AV10" s="21"/>
      <c r="AW10" s="9"/>
      <c r="AX10" s="9"/>
      <c r="AY10" s="9"/>
      <c r="AZ10" s="9"/>
      <c r="BA10" s="9"/>
    </row>
    <row r="11" spans="1:53" ht="18" customHeight="1">
      <c r="A11" s="7"/>
      <c r="D11" s="9" t="s">
        <v>22</v>
      </c>
      <c r="E11" s="7" t="s">
        <v>29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8" customHeight="1">
      <c r="A12" s="7"/>
      <c r="D12" s="9" t="s">
        <v>23</v>
      </c>
      <c r="E12" s="7" t="s">
        <v>30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8" customHeight="1">
      <c r="A13" s="7"/>
      <c r="D13" s="9" t="s">
        <v>27</v>
      </c>
      <c r="E13" s="7" t="s">
        <v>31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8" customHeight="1">
      <c r="A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5" s="4" customFormat="1" ht="18" customHeigh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C16" s="12"/>
    </row>
    <row r="17" spans="1:55" s="4" customFormat="1" ht="18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C17" s="12"/>
    </row>
    <row r="18" spans="1:55" s="4" customFormat="1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C18" s="12"/>
    </row>
    <row r="19" spans="1:55" s="4" customFormat="1" ht="18" customHeight="1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C19" s="12"/>
    </row>
    <row r="20" spans="1:55" s="4" customFormat="1" ht="18" customHeight="1">
      <c r="A20" s="7"/>
      <c r="B20" s="9">
        <v>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C20" s="12"/>
    </row>
    <row r="21" spans="1:55" s="4" customFormat="1" ht="18" customHeight="1">
      <c r="A21" s="7"/>
      <c r="B21" s="9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C21" s="12"/>
    </row>
    <row r="22" spans="1:55" s="4" customFormat="1" ht="18" customHeight="1">
      <c r="A22" s="7"/>
      <c r="B22" s="9" t="s">
        <v>32</v>
      </c>
      <c r="C22" s="9"/>
      <c r="D22" s="9"/>
      <c r="E22" s="9"/>
      <c r="F22" s="9"/>
      <c r="G22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C22" s="12"/>
    </row>
    <row r="23" spans="1:55" s="4" customFormat="1" ht="18" customHeight="1">
      <c r="A23" s="7"/>
      <c r="B23" s="9">
        <v>1</v>
      </c>
      <c r="C23" s="9"/>
      <c r="D23" s="9"/>
      <c r="E23" s="9"/>
      <c r="F23" s="9"/>
      <c r="G2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C23" s="12"/>
    </row>
    <row r="24" spans="1:55" s="4" customFormat="1" ht="15">
      <c r="A24" s="7"/>
      <c r="B24" s="9">
        <v>5</v>
      </c>
      <c r="C24" s="9"/>
      <c r="D24" s="9"/>
      <c r="E24" s="9"/>
      <c r="F24" s="9"/>
      <c r="G2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C24" s="12"/>
    </row>
    <row r="25" spans="1:55" s="4" customFormat="1" ht="15">
      <c r="A25" s="7"/>
      <c r="B25" s="9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C25" s="12"/>
    </row>
    <row r="26" spans="1:55" s="4" customFormat="1" ht="15">
      <c r="A26" s="7"/>
      <c r="B26" s="9">
        <v>2</v>
      </c>
      <c r="C26" s="9"/>
      <c r="D26" s="9"/>
      <c r="E26" s="9"/>
      <c r="F26" s="9"/>
      <c r="G26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C26" s="12"/>
    </row>
    <row r="27" spans="1:55" s="4" customFormat="1" ht="15">
      <c r="A27" s="7"/>
      <c r="B27" s="9">
        <v>1</v>
      </c>
      <c r="C27" s="9"/>
      <c r="D27" s="9"/>
      <c r="E27" s="9"/>
      <c r="F27" s="9"/>
      <c r="G2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C27" s="12"/>
    </row>
    <row r="28" spans="1:55" s="4" customFormat="1" ht="15">
      <c r="A28" s="7"/>
      <c r="B28" s="9" t="s">
        <v>32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C28" s="12"/>
    </row>
    <row r="29" spans="1:55" s="4" customFormat="1" ht="15">
      <c r="A29" s="7"/>
      <c r="B29" s="9">
        <v>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C29" s="12"/>
    </row>
    <row r="30" spans="1:55" s="4" customFormat="1" ht="15">
      <c r="A30" s="7"/>
      <c r="B30" s="9"/>
      <c r="C30" s="9"/>
      <c r="D30" s="9"/>
      <c r="E30" s="9"/>
      <c r="F30" s="9"/>
      <c r="G3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C30" s="12"/>
    </row>
    <row r="31" spans="1:55" s="4" customFormat="1" ht="15">
      <c r="A31" s="7"/>
      <c r="B31" s="9"/>
      <c r="C31" s="9">
        <f>SUM(B20:B29)*5</f>
        <v>80</v>
      </c>
      <c r="D31" s="9" t="s">
        <v>33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C31" s="12"/>
    </row>
    <row r="32" spans="1:55" s="4" customFormat="1" ht="1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C32" s="12"/>
    </row>
    <row r="33" spans="1:55" s="4" customFormat="1" ht="15">
      <c r="A33" s="7"/>
      <c r="B33" s="9"/>
      <c r="C33" s="9"/>
      <c r="D33" s="9"/>
      <c r="E33" s="9"/>
      <c r="F33" s="9"/>
      <c r="G3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C33" s="12"/>
    </row>
    <row r="34" spans="1:55" s="4" customFormat="1" ht="1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C34" s="12"/>
    </row>
    <row r="35" spans="1:55" s="4" customFormat="1" ht="15">
      <c r="A35" s="7"/>
      <c r="B35" s="9"/>
      <c r="C35" s="9"/>
      <c r="D35" s="9"/>
      <c r="E35" s="9"/>
      <c r="F35" s="9"/>
      <c r="G3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C35" s="12"/>
    </row>
    <row r="36" spans="1:55" s="4" customFormat="1" ht="15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C36" s="12"/>
    </row>
    <row r="37" spans="1:55" s="4" customFormat="1" ht="15">
      <c r="A37" s="7"/>
      <c r="B37" s="9"/>
      <c r="C37" s="9"/>
      <c r="D37" s="9"/>
      <c r="E37" s="9"/>
      <c r="F37" s="9"/>
      <c r="G3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C37" s="12"/>
    </row>
    <row r="38" spans="1:55" s="4" customFormat="1" ht="1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C38" s="12"/>
    </row>
    <row r="39" spans="1:55" s="4" customFormat="1" ht="1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C39" s="12"/>
    </row>
    <row r="40" spans="1:55" s="4" customFormat="1" ht="15">
      <c r="A40" s="7"/>
      <c r="B40" s="9"/>
      <c r="C40" s="9"/>
      <c r="D40" s="9"/>
      <c r="E40" s="9"/>
      <c r="F40" s="9"/>
      <c r="G4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C40" s="12"/>
    </row>
    <row r="41" spans="1:55" s="4" customFormat="1" ht="15">
      <c r="A41" s="7"/>
      <c r="B41" s="9"/>
      <c r="C41" s="9"/>
      <c r="D41" s="9"/>
      <c r="E41" s="9"/>
      <c r="F41" s="9"/>
      <c r="G4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C41" s="12"/>
    </row>
    <row r="42" spans="1:55" s="4" customFormat="1" ht="15">
      <c r="A42" s="7"/>
      <c r="B42" s="9"/>
      <c r="C42" s="9"/>
      <c r="D42" s="9"/>
      <c r="E42" s="9"/>
      <c r="F42" s="9"/>
      <c r="G4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C42" s="12"/>
    </row>
    <row r="43" spans="1:55" s="4" customFormat="1" ht="15">
      <c r="A43" s="7"/>
      <c r="B43" s="9"/>
      <c r="C43" s="9"/>
      <c r="D43" s="9"/>
      <c r="E43" s="9"/>
      <c r="F43" s="9"/>
      <c r="G4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C43" s="12"/>
    </row>
    <row r="44" spans="1:55" s="4" customFormat="1" ht="15">
      <c r="A44" s="7"/>
      <c r="B44" s="9"/>
      <c r="C44" s="9"/>
      <c r="D44" s="9"/>
      <c r="E44" s="9"/>
      <c r="F44" s="9"/>
      <c r="G4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C44" s="12"/>
    </row>
    <row r="45" spans="1:55" s="4" customFormat="1" ht="15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C45" s="12"/>
    </row>
    <row r="46" spans="1:55" s="4" customFormat="1" ht="15">
      <c r="A46" s="7"/>
      <c r="B46" s="9"/>
      <c r="C46" s="9"/>
      <c r="D46" s="9"/>
      <c r="E46" s="9"/>
      <c r="F46" s="9"/>
      <c r="G4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C46" s="12"/>
    </row>
    <row r="47" spans="1:55" s="4" customFormat="1" ht="15">
      <c r="A47" s="7"/>
      <c r="B47" s="9"/>
      <c r="C47" s="9"/>
      <c r="D47" s="9"/>
      <c r="E47" s="9"/>
      <c r="F47" s="9"/>
      <c r="G4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C47" s="12"/>
    </row>
    <row r="48" spans="1:55" s="4" customFormat="1" ht="15">
      <c r="A48" s="7"/>
      <c r="B48" s="9"/>
      <c r="C48" s="9"/>
      <c r="D48" s="9"/>
      <c r="E48" s="9"/>
      <c r="F48" s="9"/>
      <c r="G4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C48" s="12"/>
    </row>
    <row r="49" spans="1:55" s="4" customFormat="1" ht="15">
      <c r="A49" s="7"/>
      <c r="B49" s="9"/>
      <c r="C49" s="9"/>
      <c r="D49" s="9"/>
      <c r="E49" s="9"/>
      <c r="F49" s="9"/>
      <c r="G4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C49" s="12"/>
    </row>
    <row r="50" spans="1:55" s="4" customFormat="1" ht="15">
      <c r="A50" s="7"/>
      <c r="B50" s="9"/>
      <c r="C50" s="9"/>
      <c r="D50" s="9"/>
      <c r="E50" s="9"/>
      <c r="F50" s="9"/>
      <c r="G5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C50" s="12"/>
    </row>
    <row r="51" spans="1:55" s="4" customFormat="1" ht="15">
      <c r="A51" s="7"/>
      <c r="B51" s="9"/>
      <c r="C51" s="9"/>
      <c r="D51" s="9"/>
      <c r="E51" s="9"/>
      <c r="F51" s="9"/>
      <c r="G51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C51" s="12"/>
    </row>
    <row r="52" spans="1:55" s="4" customFormat="1" ht="1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C52" s="12"/>
    </row>
    <row r="53" spans="1:55" s="4" customFormat="1" ht="15" customHeight="1">
      <c r="A53" s="7"/>
      <c r="B53" s="9"/>
      <c r="C53" s="9"/>
      <c r="D53" s="9"/>
      <c r="E53" s="9"/>
      <c r="F53" s="9"/>
      <c r="G5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C53" s="12"/>
    </row>
    <row r="54" spans="1:55" s="4" customFormat="1" ht="15">
      <c r="A54" s="7"/>
      <c r="B54" s="9"/>
      <c r="C54" s="9"/>
      <c r="D54" s="9"/>
      <c r="E54" s="9"/>
      <c r="F54" s="9"/>
      <c r="G5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C54" s="12"/>
    </row>
    <row r="55" spans="1:55" s="4" customFormat="1" ht="15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C55" s="12"/>
    </row>
    <row r="56" spans="1:55" s="4" customFormat="1" ht="15">
      <c r="A56" s="7"/>
      <c r="B56" s="9"/>
      <c r="C56" s="9"/>
      <c r="D56" s="9"/>
      <c r="E56" s="9"/>
      <c r="F56" s="9"/>
      <c r="G5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C56" s="12"/>
    </row>
    <row r="57" spans="1:55" s="4" customFormat="1" ht="15">
      <c r="A57" s="7"/>
      <c r="B57" s="9"/>
      <c r="C57" s="9"/>
      <c r="D57" s="9"/>
      <c r="E57" s="9"/>
      <c r="F57" s="9"/>
      <c r="G5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C57" s="12"/>
    </row>
    <row r="58" spans="1:55" s="4" customFormat="1" ht="15">
      <c r="A58" s="7"/>
      <c r="B58" s="9"/>
      <c r="C58" s="9"/>
      <c r="D58" s="9"/>
      <c r="E58" s="9"/>
      <c r="F58" s="9"/>
      <c r="G5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C58" s="12"/>
    </row>
    <row r="59" spans="1:55" s="4" customFormat="1" ht="15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C59" s="12"/>
    </row>
    <row r="60" spans="1:55" s="4" customFormat="1" ht="15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C60" s="12"/>
    </row>
    <row r="61" spans="1:55" s="4" customFormat="1" ht="15">
      <c r="A61" s="7"/>
      <c r="B61" s="9"/>
      <c r="C61" s="9"/>
      <c r="D61" s="9"/>
      <c r="E61" s="9"/>
      <c r="F61" s="9"/>
      <c r="G61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C61" s="12"/>
    </row>
    <row r="62" spans="1:55" s="4" customFormat="1" ht="15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C62" s="12"/>
    </row>
    <row r="63" spans="1:55" s="4" customFormat="1" ht="15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C63" s="12"/>
    </row>
    <row r="64" spans="1:55" s="4" customFormat="1" ht="15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C64" s="12"/>
    </row>
    <row r="65" spans="1:55" s="4" customFormat="1" ht="15">
      <c r="A65" s="7"/>
      <c r="B65" s="9"/>
      <c r="C65" s="9"/>
      <c r="D65" s="9"/>
      <c r="E65" s="9"/>
      <c r="F65" s="9"/>
      <c r="G65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C65" s="12"/>
    </row>
    <row r="66" spans="1:55" s="4" customFormat="1" ht="15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C66" s="12"/>
    </row>
    <row r="67" spans="1:55" s="4" customFormat="1" ht="15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C67" s="12"/>
    </row>
    <row r="68" spans="1:55" s="4" customFormat="1" ht="15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C68" s="12"/>
    </row>
    <row r="69" spans="1:55" s="4" customFormat="1" ht="15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C69" s="12"/>
    </row>
    <row r="70" spans="1:55" s="4" customFormat="1" ht="15">
      <c r="A70" s="7"/>
      <c r="B70" s="9"/>
      <c r="C70" s="9"/>
      <c r="D70" s="9"/>
      <c r="E70" s="9"/>
      <c r="F70" s="9"/>
      <c r="G7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C70" s="12"/>
    </row>
    <row r="71" spans="1:55" s="4" customFormat="1" ht="15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C71" s="12"/>
    </row>
    <row r="72" spans="1:55" s="4" customFormat="1" ht="15">
      <c r="A72" s="7"/>
      <c r="B72" s="9"/>
      <c r="C72" s="9"/>
      <c r="D72" s="9"/>
      <c r="E72" s="9"/>
      <c r="F72" s="9"/>
      <c r="G7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C72" s="12"/>
    </row>
    <row r="73" spans="1:55" s="4" customFormat="1" ht="15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C73" s="12"/>
    </row>
    <row r="74" spans="1:55" s="4" customFormat="1" ht="15">
      <c r="A74" s="7"/>
      <c r="B74" s="9"/>
      <c r="C74" s="9"/>
      <c r="D74" s="9"/>
      <c r="E74" s="9"/>
      <c r="F74" s="9"/>
      <c r="G7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C74" s="12"/>
    </row>
    <row r="75" spans="1:55" s="4" customFormat="1" ht="15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C75" s="12"/>
    </row>
    <row r="76" spans="1:55" s="4" customFormat="1" ht="15">
      <c r="A76" s="7"/>
      <c r="B76" s="9"/>
      <c r="C76" s="9"/>
      <c r="D76" s="9"/>
      <c r="E76" s="9"/>
      <c r="F76" s="9"/>
      <c r="G7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C76" s="12"/>
    </row>
    <row r="77" spans="1:55" s="4" customFormat="1" ht="15">
      <c r="A77" s="7"/>
      <c r="B77" s="9"/>
      <c r="C77" s="9"/>
      <c r="D77" s="9"/>
      <c r="E77" s="9"/>
      <c r="F77" s="9"/>
      <c r="G7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C77" s="12"/>
    </row>
    <row r="78" spans="1:55" s="4" customFormat="1" ht="15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C78" s="12"/>
    </row>
    <row r="79" spans="1:55" s="4" customFormat="1" ht="15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C79" s="12"/>
    </row>
    <row r="80" spans="1:54" s="12" customFormat="1" ht="15">
      <c r="A80" s="7"/>
      <c r="B80" s="9"/>
      <c r="C80" s="9"/>
      <c r="D80" s="9"/>
      <c r="E80" s="9"/>
      <c r="F80" s="9"/>
      <c r="G8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4"/>
    </row>
    <row r="81" spans="1:54" s="12" customFormat="1" ht="15">
      <c r="A81" s="7"/>
      <c r="B81" s="9"/>
      <c r="C81" s="9"/>
      <c r="D81" s="9"/>
      <c r="E81" s="9"/>
      <c r="F81" s="9"/>
      <c r="G8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4"/>
    </row>
    <row r="82" spans="1:54" s="12" customFormat="1" ht="15">
      <c r="A82" s="7"/>
      <c r="B82" s="9"/>
      <c r="C82" s="9"/>
      <c r="D82" s="9"/>
      <c r="E82" s="9"/>
      <c r="F82" s="9"/>
      <c r="G8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4"/>
    </row>
    <row r="83" spans="1:54" s="12" customFormat="1" ht="15">
      <c r="A83" s="7"/>
      <c r="B83" s="9"/>
      <c r="C83" s="9"/>
      <c r="D83" s="9"/>
      <c r="E83" s="9"/>
      <c r="F83" s="9"/>
      <c r="G8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4"/>
    </row>
    <row r="84" spans="1:54" s="12" customFormat="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s="12" customFormat="1" ht="15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4"/>
    </row>
    <row r="86" spans="1:54" s="12" customFormat="1" ht="1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/>
    </row>
    <row r="87" spans="1:54" s="12" customFormat="1" ht="15">
      <c r="A87" s="7"/>
      <c r="B87" s="9"/>
      <c r="C87" s="9"/>
      <c r="D87" s="9"/>
      <c r="E87" s="9"/>
      <c r="F87" s="9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 s="4"/>
    </row>
  </sheetData>
  <sheetProtection/>
  <conditionalFormatting sqref="BB2:BB9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E9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5" width="4.7109375" style="0" customWidth="1"/>
    <col min="56" max="56" width="4.57421875" style="4" customWidth="1"/>
    <col min="57" max="57" width="9.140625" style="12" customWidth="1"/>
  </cols>
  <sheetData>
    <row r="1" spans="1:57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/>
      <c r="BD1" s="4" t="s">
        <v>23</v>
      </c>
      <c r="BE1" s="5" t="s">
        <v>24</v>
      </c>
    </row>
    <row r="2" spans="1:57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 t="s">
        <v>23</v>
      </c>
      <c r="AG2" s="9" t="s">
        <v>23</v>
      </c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2">COUNTIF(AB2:BC2,"X")+COUNTIF(AB2:BC2,"Q")+COUNTIF(AB2:BC2,"XCG")+COUNTIF(AB2:BC2,"XCE")</f>
        <v>2</v>
      </c>
      <c r="BE2" s="11"/>
    </row>
    <row r="3" spans="1:57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 t="s">
        <v>23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1</v>
      </c>
      <c r="BE3" s="11"/>
    </row>
    <row r="4" spans="1:57" ht="18" customHeight="1">
      <c r="A4" s="7" t="s">
        <v>35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 t="s">
        <v>23</v>
      </c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1</v>
      </c>
      <c r="BE4" s="11"/>
    </row>
    <row r="5" spans="1:57" ht="18" customHeight="1">
      <c r="A5" s="7" t="s">
        <v>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 t="s">
        <v>23</v>
      </c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1</v>
      </c>
      <c r="BE5" s="11"/>
    </row>
    <row r="6" spans="1:57" ht="18" customHeight="1">
      <c r="A6" s="7" t="s">
        <v>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 t="s">
        <v>23</v>
      </c>
      <c r="AF6" s="9"/>
      <c r="AG6" s="9"/>
      <c r="AH6" s="9"/>
      <c r="AI6" s="9"/>
      <c r="AJ6" s="9"/>
      <c r="AK6" s="9" t="s">
        <v>23</v>
      </c>
      <c r="AL6" s="9" t="s">
        <v>23</v>
      </c>
      <c r="AM6" s="9" t="s">
        <v>23</v>
      </c>
      <c r="AN6" s="9" t="s">
        <v>23</v>
      </c>
      <c r="AO6" s="9" t="s">
        <v>23</v>
      </c>
      <c r="AP6" s="9"/>
      <c r="AQ6" s="9" t="s">
        <v>23</v>
      </c>
      <c r="AR6" s="9" t="s">
        <v>23</v>
      </c>
      <c r="AS6" s="9"/>
      <c r="AT6" s="9"/>
      <c r="AU6" s="9"/>
      <c r="AV6" s="9"/>
      <c r="AW6" s="9" t="s">
        <v>23</v>
      </c>
      <c r="AX6" s="9"/>
      <c r="AY6" s="9" t="s">
        <v>23</v>
      </c>
      <c r="AZ6" s="9" t="s">
        <v>23</v>
      </c>
      <c r="BA6" s="9" t="s">
        <v>23</v>
      </c>
      <c r="BB6" s="9" t="s">
        <v>23</v>
      </c>
      <c r="BC6" s="9"/>
      <c r="BD6" s="10">
        <f t="shared" si="0"/>
        <v>13</v>
      </c>
      <c r="BE6" s="11"/>
    </row>
    <row r="7" spans="1:57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 t="s">
        <v>23</v>
      </c>
      <c r="AJ7" s="9" t="s">
        <v>23</v>
      </c>
      <c r="AK7" s="9"/>
      <c r="AL7" s="9"/>
      <c r="AM7" s="9"/>
      <c r="AN7" s="9"/>
      <c r="AO7" s="9"/>
      <c r="AP7" s="9" t="s">
        <v>23</v>
      </c>
      <c r="AQ7" s="9"/>
      <c r="AR7" s="9"/>
      <c r="AS7" s="9" t="s">
        <v>23</v>
      </c>
      <c r="AT7" s="9" t="s">
        <v>23</v>
      </c>
      <c r="AU7" s="9" t="s">
        <v>23</v>
      </c>
      <c r="AV7" s="9" t="s">
        <v>23</v>
      </c>
      <c r="AW7" s="9"/>
      <c r="AX7" s="9" t="s">
        <v>23</v>
      </c>
      <c r="AY7" s="9"/>
      <c r="AZ7" s="9"/>
      <c r="BA7" s="9"/>
      <c r="BB7" s="9"/>
      <c r="BC7" s="9"/>
      <c r="BD7" s="10">
        <f t="shared" si="0"/>
        <v>8</v>
      </c>
      <c r="BE7" s="11"/>
    </row>
    <row r="8" spans="1:57" ht="18" customHeight="1">
      <c r="A8" s="7" t="s">
        <v>9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36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12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 t="s">
        <v>23</v>
      </c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1</v>
      </c>
      <c r="BE10" s="11"/>
    </row>
    <row r="11" spans="1:57" ht="18" customHeight="1">
      <c r="A11" s="7" t="s">
        <v>37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7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0">
        <f t="shared" si="0"/>
        <v>0</v>
      </c>
      <c r="BE12" s="11"/>
    </row>
    <row r="13" spans="1:55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ht="1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6" ht="1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/>
    </row>
    <row r="90" ht="15">
      <c r="A90" s="7"/>
    </row>
  </sheetData>
  <sheetProtection/>
  <conditionalFormatting sqref="BD2:BD12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9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5.421875" style="9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6" width="4.7109375" style="0" customWidth="1"/>
    <col min="57" max="57" width="4.57421875" style="4" customWidth="1"/>
    <col min="58" max="58" width="9.140625" style="12" customWidth="1"/>
  </cols>
  <sheetData>
    <row r="1" spans="1:58" s="6" customFormat="1" ht="15" customHeight="1">
      <c r="A1" s="4" t="s">
        <v>21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</v>
      </c>
      <c r="AB1" s="4">
        <v>1</v>
      </c>
      <c r="AC1" s="4">
        <v>2</v>
      </c>
      <c r="AD1" s="4">
        <v>3</v>
      </c>
      <c r="AE1" s="4">
        <v>4</v>
      </c>
      <c r="AF1" s="4">
        <v>5</v>
      </c>
      <c r="AG1" s="4">
        <v>6</v>
      </c>
      <c r="AH1" s="4">
        <v>7</v>
      </c>
      <c r="AI1" s="4">
        <v>8</v>
      </c>
      <c r="AJ1" s="4">
        <v>9</v>
      </c>
      <c r="AK1" s="4">
        <v>10</v>
      </c>
      <c r="AL1" s="4">
        <v>11</v>
      </c>
      <c r="AM1" s="4">
        <v>12</v>
      </c>
      <c r="AN1" s="4">
        <v>13</v>
      </c>
      <c r="AO1" s="4">
        <v>14</v>
      </c>
      <c r="AP1" s="4">
        <v>15</v>
      </c>
      <c r="AQ1" s="4">
        <v>16</v>
      </c>
      <c r="AR1" s="4">
        <v>17</v>
      </c>
      <c r="AS1" s="4">
        <v>18</v>
      </c>
      <c r="AT1" s="4">
        <v>19</v>
      </c>
      <c r="AU1" s="4">
        <v>20</v>
      </c>
      <c r="AV1" s="4">
        <v>21</v>
      </c>
      <c r="AW1" s="4">
        <v>22</v>
      </c>
      <c r="AX1" s="4">
        <v>23</v>
      </c>
      <c r="AY1" s="4">
        <v>24</v>
      </c>
      <c r="AZ1" s="4">
        <v>25</v>
      </c>
      <c r="BA1" s="4">
        <v>26</v>
      </c>
      <c r="BB1" s="4">
        <v>27</v>
      </c>
      <c r="BC1" s="4">
        <v>28</v>
      </c>
      <c r="BD1" s="4"/>
      <c r="BE1" s="4" t="s">
        <v>23</v>
      </c>
      <c r="BF1" s="5" t="s">
        <v>24</v>
      </c>
    </row>
    <row r="2" spans="1:58" ht="18" customHeight="1">
      <c r="A2" s="7" t="s">
        <v>0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 t="s">
        <v>22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 t="s">
        <v>23</v>
      </c>
      <c r="AF2" s="9" t="s">
        <v>23</v>
      </c>
      <c r="AG2" s="9" t="s">
        <v>23</v>
      </c>
      <c r="AH2" s="9" t="s">
        <v>23</v>
      </c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10">
        <f aca="true" t="shared" si="0" ref="BE2:BE12">COUNTIF(AB2:BD2,"X")+COUNTIF(AB2:BD2,"Q")+COUNTIF(AB2:BD2,"XCG")+COUNTIF(AB2:BD2,"XCE")</f>
        <v>4</v>
      </c>
      <c r="BF2" s="11"/>
    </row>
    <row r="3" spans="1:58" ht="18" customHeight="1">
      <c r="A3" s="7" t="s">
        <v>34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10">
        <f t="shared" si="0"/>
        <v>0</v>
      </c>
      <c r="BF3" s="11"/>
    </row>
    <row r="4" spans="1:58" ht="18" customHeight="1">
      <c r="A4" s="7" t="s">
        <v>35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 t="s">
        <v>23</v>
      </c>
      <c r="AC4" s="9" t="s">
        <v>23</v>
      </c>
      <c r="AD4" s="9" t="s">
        <v>23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10">
        <f t="shared" si="0"/>
        <v>3</v>
      </c>
      <c r="BF4" s="11"/>
    </row>
    <row r="5" spans="1:58" ht="18" customHeight="1">
      <c r="A5" s="7" t="s">
        <v>5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0">
        <f t="shared" si="0"/>
        <v>0</v>
      </c>
      <c r="BF5" s="11"/>
    </row>
    <row r="6" spans="1:58" ht="18" customHeight="1">
      <c r="A6" s="7" t="s">
        <v>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10">
        <f t="shared" si="0"/>
        <v>0</v>
      </c>
      <c r="BF6" s="11"/>
    </row>
    <row r="7" spans="1:58" ht="18" customHeight="1">
      <c r="A7" s="7" t="s">
        <v>8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 t="s">
        <v>23</v>
      </c>
      <c r="AJ7" s="9" t="s">
        <v>23</v>
      </c>
      <c r="AK7" s="9" t="s">
        <v>23</v>
      </c>
      <c r="AL7" s="9" t="s">
        <v>23</v>
      </c>
      <c r="AM7" s="9" t="s">
        <v>23</v>
      </c>
      <c r="AN7" s="9" t="s">
        <v>23</v>
      </c>
      <c r="AO7" s="9" t="s">
        <v>23</v>
      </c>
      <c r="AP7" s="9" t="s">
        <v>23</v>
      </c>
      <c r="AQ7" s="9" t="s">
        <v>23</v>
      </c>
      <c r="AR7" s="9" t="s">
        <v>23</v>
      </c>
      <c r="AS7" s="9" t="s">
        <v>23</v>
      </c>
      <c r="AT7" s="9" t="s">
        <v>23</v>
      </c>
      <c r="AU7" s="9" t="s">
        <v>23</v>
      </c>
      <c r="AV7" s="9" t="s">
        <v>23</v>
      </c>
      <c r="AW7" s="9" t="s">
        <v>23</v>
      </c>
      <c r="AX7" s="9" t="s">
        <v>23</v>
      </c>
      <c r="AY7" s="9" t="s">
        <v>23</v>
      </c>
      <c r="AZ7" s="9" t="s">
        <v>23</v>
      </c>
      <c r="BA7" s="9" t="s">
        <v>23</v>
      </c>
      <c r="BB7" s="9" t="s">
        <v>23</v>
      </c>
      <c r="BC7" s="9" t="s">
        <v>23</v>
      </c>
      <c r="BD7" s="9"/>
      <c r="BE7" s="10">
        <f t="shared" si="0"/>
        <v>21</v>
      </c>
      <c r="BF7" s="11"/>
    </row>
    <row r="8" spans="1:58" ht="18" customHeight="1">
      <c r="A8" s="7" t="s">
        <v>12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10">
        <f t="shared" si="0"/>
        <v>0</v>
      </c>
      <c r="BF8" s="11"/>
    </row>
    <row r="9" spans="1:58" ht="18" customHeight="1">
      <c r="A9" s="7"/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>
        <f t="shared" si="0"/>
        <v>0</v>
      </c>
      <c r="BF9" s="11"/>
    </row>
    <row r="10" spans="1:58" ht="18" customHeight="1">
      <c r="A10" s="7"/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10">
        <f t="shared" si="0"/>
        <v>0</v>
      </c>
      <c r="BF10" s="11"/>
    </row>
    <row r="11" spans="1:58" ht="18" customHeight="1">
      <c r="A11" s="7"/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10">
        <f t="shared" si="0"/>
        <v>0</v>
      </c>
      <c r="BF11" s="11"/>
    </row>
    <row r="12" spans="1:58" ht="18" customHeight="1">
      <c r="A12" s="7"/>
      <c r="B12" s="8"/>
      <c r="H12" s="9"/>
      <c r="I12" s="9"/>
      <c r="J12" s="9"/>
      <c r="K12" s="9" t="s">
        <v>22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 t="s">
        <v>23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10">
        <f t="shared" si="0"/>
        <v>0</v>
      </c>
      <c r="BF12" s="11"/>
    </row>
    <row r="13" spans="1:56" ht="18" customHeight="1">
      <c r="A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1:56" ht="18" customHeight="1">
      <c r="A14" s="7"/>
      <c r="D14" s="9" t="s">
        <v>22</v>
      </c>
      <c r="E14" s="7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1:56" ht="18" customHeight="1">
      <c r="A15" s="7"/>
      <c r="D15" s="9" t="s">
        <v>23</v>
      </c>
      <c r="E15" s="7" t="s">
        <v>30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18" customHeight="1">
      <c r="A16" s="7"/>
      <c r="D16" s="9" t="s">
        <v>27</v>
      </c>
      <c r="E16" s="7" t="s">
        <v>31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1:56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1:56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1:56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1:56" ht="18" customHeight="1">
      <c r="A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1:56" ht="18" customHeight="1">
      <c r="A23" s="7"/>
      <c r="B23" s="9">
        <v>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1:56" ht="18" customHeight="1">
      <c r="A24" s="7"/>
      <c r="B24" s="9" t="s">
        <v>32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ht="18" customHeight="1">
      <c r="A25" s="7"/>
      <c r="B25" s="9" t="s">
        <v>32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18" customHeight="1">
      <c r="A26" s="7"/>
      <c r="B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ht="15">
      <c r="A27" s="7"/>
      <c r="B27" s="9">
        <v>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15">
      <c r="A28" s="7"/>
      <c r="B28" s="9">
        <v>1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15">
      <c r="A29" s="7"/>
      <c r="B29" s="9">
        <v>2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ht="15">
      <c r="A30" s="7"/>
      <c r="B30" s="9">
        <v>1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1:56" ht="15">
      <c r="A31" s="7"/>
      <c r="B31" s="9" t="s">
        <v>32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1:56" ht="15">
      <c r="A32" s="7"/>
      <c r="B32" s="9">
        <v>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</row>
    <row r="33" spans="1:56" ht="1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ht="15">
      <c r="A34" s="7"/>
      <c r="C34" s="9">
        <f>SUM(B23:B32)*5</f>
        <v>80</v>
      </c>
      <c r="D34" s="9" t="s">
        <v>33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ht="1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1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ht="15">
      <c r="A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1:56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ht="15">
      <c r="A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1:56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1:56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1:56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56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1:56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1:56" ht="1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 ht="1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 ht="15" customHeight="1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56" ht="1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ht="15">
      <c r="A58" s="7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ht="1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56" ht="1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ht="15">
      <c r="A64" s="7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1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ht="15">
      <c r="A68" s="7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1:56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ht="1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ht="1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ht="1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 ht="1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 ht="1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ht="1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1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1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15">
      <c r="A82" s="7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15">
      <c r="A86" s="7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1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</row>
    <row r="88" spans="1:56" ht="15">
      <c r="A88" s="7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7" ht="15">
      <c r="A89" s="1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/>
    </row>
    <row r="90" ht="15">
      <c r="A90" s="7"/>
    </row>
  </sheetData>
  <sheetProtection/>
  <conditionalFormatting sqref="BE2:BE12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  <col min="15" max="15" width="10.421875" style="0" bestFit="1" customWidth="1"/>
  </cols>
  <sheetData>
    <row r="1" spans="1:15" ht="17.25" customHeight="1">
      <c r="A1" s="2" t="s">
        <v>49</v>
      </c>
      <c r="B1" s="18" t="s">
        <v>50</v>
      </c>
      <c r="C1" s="18" t="s">
        <v>51</v>
      </c>
      <c r="D1" s="18" t="s">
        <v>52</v>
      </c>
      <c r="E1" s="18" t="s">
        <v>53</v>
      </c>
      <c r="F1" s="18" t="s">
        <v>54</v>
      </c>
      <c r="G1" s="18" t="s">
        <v>55</v>
      </c>
      <c r="H1" s="18" t="s">
        <v>56</v>
      </c>
      <c r="I1" s="18" t="s">
        <v>57</v>
      </c>
      <c r="J1" s="18" t="s">
        <v>58</v>
      </c>
      <c r="K1" s="18" t="s">
        <v>59</v>
      </c>
      <c r="L1" s="18" t="s">
        <v>60</v>
      </c>
      <c r="M1" s="18" t="s">
        <v>66</v>
      </c>
      <c r="N1" s="18" t="s">
        <v>67</v>
      </c>
      <c r="O1" s="3"/>
    </row>
    <row r="2" spans="1:15" ht="17.25" customHeight="1">
      <c r="A2" s="2" t="s">
        <v>38</v>
      </c>
      <c r="B2" s="18" t="s">
        <v>48</v>
      </c>
      <c r="C2" s="18" t="s">
        <v>48</v>
      </c>
      <c r="D2" s="18">
        <v>10</v>
      </c>
      <c r="E2" s="18" t="s">
        <v>48</v>
      </c>
      <c r="F2" s="18" t="s">
        <v>48</v>
      </c>
      <c r="G2" s="18" t="s">
        <v>48</v>
      </c>
      <c r="H2" s="18" t="s">
        <v>48</v>
      </c>
      <c r="I2" s="18" t="s">
        <v>48</v>
      </c>
      <c r="J2" s="18" t="s">
        <v>48</v>
      </c>
      <c r="K2" s="18" t="s">
        <v>48</v>
      </c>
      <c r="L2" s="18" t="s">
        <v>48</v>
      </c>
      <c r="M2" s="18" t="s">
        <v>48</v>
      </c>
      <c r="N2" s="18" t="s">
        <v>48</v>
      </c>
      <c r="O2" s="3">
        <f>SUM(B2:N2)</f>
        <v>10</v>
      </c>
    </row>
    <row r="3" spans="1:15" ht="17.25" customHeight="1">
      <c r="A3" s="2" t="s">
        <v>25</v>
      </c>
      <c r="B3" s="18" t="s">
        <v>48</v>
      </c>
      <c r="C3" s="18" t="s">
        <v>48</v>
      </c>
      <c r="D3" s="18" t="s">
        <v>48</v>
      </c>
      <c r="E3" s="18" t="s">
        <v>48</v>
      </c>
      <c r="F3" s="18" t="s">
        <v>48</v>
      </c>
      <c r="G3" s="18"/>
      <c r="H3" s="18">
        <v>1</v>
      </c>
      <c r="I3" s="18"/>
      <c r="J3" s="18"/>
      <c r="K3" s="18"/>
      <c r="L3" s="18">
        <v>14</v>
      </c>
      <c r="M3" s="18">
        <v>22</v>
      </c>
      <c r="N3" s="18" t="s">
        <v>48</v>
      </c>
      <c r="O3" s="3">
        <f aca="true" t="shared" si="0" ref="O3:O30">SUM(B3:N3)</f>
        <v>37</v>
      </c>
    </row>
    <row r="4" spans="1:15" ht="17.25" customHeight="1">
      <c r="A4" s="2" t="s">
        <v>0</v>
      </c>
      <c r="B4" s="18">
        <v>4</v>
      </c>
      <c r="C4" s="18">
        <v>2</v>
      </c>
      <c r="D4" s="18" t="s">
        <v>48</v>
      </c>
      <c r="E4" s="18"/>
      <c r="F4" s="18"/>
      <c r="G4" s="18" t="s">
        <v>48</v>
      </c>
      <c r="H4" s="18" t="s">
        <v>48</v>
      </c>
      <c r="I4" s="18" t="s">
        <v>48</v>
      </c>
      <c r="J4" s="18" t="s">
        <v>48</v>
      </c>
      <c r="K4" s="18" t="s">
        <v>48</v>
      </c>
      <c r="L4" s="18" t="s">
        <v>48</v>
      </c>
      <c r="M4" s="18" t="s">
        <v>48</v>
      </c>
      <c r="N4" s="18" t="s">
        <v>48</v>
      </c>
      <c r="O4" s="3">
        <f t="shared" si="0"/>
        <v>6</v>
      </c>
    </row>
    <row r="5" spans="1:15" ht="17.25" customHeight="1">
      <c r="A5" s="2" t="s">
        <v>1</v>
      </c>
      <c r="B5" s="18"/>
      <c r="C5" s="18">
        <v>1</v>
      </c>
      <c r="D5" s="18"/>
      <c r="E5" s="18"/>
      <c r="F5" s="18"/>
      <c r="G5" s="18">
        <v>6</v>
      </c>
      <c r="H5" s="18"/>
      <c r="I5" s="18"/>
      <c r="J5" s="18">
        <v>6</v>
      </c>
      <c r="K5" s="18"/>
      <c r="L5" s="18">
        <v>8</v>
      </c>
      <c r="M5" s="18"/>
      <c r="N5" s="18">
        <f>'2016-2017'!BD2</f>
        <v>0</v>
      </c>
      <c r="O5" s="3">
        <f t="shared" si="0"/>
        <v>21</v>
      </c>
    </row>
    <row r="6" spans="1:15" ht="17.25" customHeight="1">
      <c r="A6" s="2" t="s">
        <v>17</v>
      </c>
      <c r="B6" s="18" t="s">
        <v>48</v>
      </c>
      <c r="C6" s="18" t="s">
        <v>48</v>
      </c>
      <c r="D6" s="18" t="s">
        <v>48</v>
      </c>
      <c r="E6" s="18" t="s">
        <v>48</v>
      </c>
      <c r="F6" s="18" t="s">
        <v>48</v>
      </c>
      <c r="G6" s="18" t="s">
        <v>48</v>
      </c>
      <c r="H6" s="18">
        <v>3</v>
      </c>
      <c r="I6" s="18"/>
      <c r="J6" s="18"/>
      <c r="K6" s="18"/>
      <c r="L6" s="18">
        <v>2</v>
      </c>
      <c r="M6" s="18"/>
      <c r="N6" s="18">
        <f>'2016-2017'!BD3</f>
        <v>0</v>
      </c>
      <c r="O6" s="3">
        <f t="shared" si="0"/>
        <v>5</v>
      </c>
    </row>
    <row r="7" spans="1:15" ht="17.25" customHeight="1">
      <c r="A7" s="2" t="s">
        <v>45</v>
      </c>
      <c r="B7" s="18" t="s">
        <v>48</v>
      </c>
      <c r="C7" s="18" t="s">
        <v>48</v>
      </c>
      <c r="D7" s="18" t="s">
        <v>48</v>
      </c>
      <c r="E7" s="18" t="s">
        <v>48</v>
      </c>
      <c r="F7" s="18" t="s">
        <v>48</v>
      </c>
      <c r="G7" s="18" t="s">
        <v>48</v>
      </c>
      <c r="H7" s="18" t="s">
        <v>48</v>
      </c>
      <c r="I7" s="18" t="s">
        <v>48</v>
      </c>
      <c r="J7" s="18" t="s">
        <v>48</v>
      </c>
      <c r="K7" s="18" t="s">
        <v>48</v>
      </c>
      <c r="L7" s="18"/>
      <c r="M7" s="18">
        <v>1</v>
      </c>
      <c r="N7" s="18">
        <f>'2016-2017'!BD4</f>
        <v>5</v>
      </c>
      <c r="O7" s="3">
        <f t="shared" si="0"/>
        <v>6</v>
      </c>
    </row>
    <row r="8" spans="1:15" ht="17.25" customHeight="1">
      <c r="A8" s="2" t="s">
        <v>2</v>
      </c>
      <c r="B8" s="18">
        <v>3</v>
      </c>
      <c r="C8" s="18">
        <v>1</v>
      </c>
      <c r="D8" s="18"/>
      <c r="E8" s="18"/>
      <c r="F8" s="18"/>
      <c r="G8" s="18"/>
      <c r="H8" s="18"/>
      <c r="I8" s="18"/>
      <c r="J8" s="18"/>
      <c r="K8" s="18">
        <v>1</v>
      </c>
      <c r="L8" s="18"/>
      <c r="M8" s="18"/>
      <c r="N8" s="18">
        <f>'2016-2017'!BD5</f>
        <v>2</v>
      </c>
      <c r="O8" s="3">
        <f t="shared" si="0"/>
        <v>7</v>
      </c>
    </row>
    <row r="9" spans="1:15" ht="17.25" customHeight="1">
      <c r="A9" s="2" t="s">
        <v>3</v>
      </c>
      <c r="B9" s="18" t="s">
        <v>48</v>
      </c>
      <c r="C9" s="18" t="s">
        <v>48</v>
      </c>
      <c r="D9" s="18"/>
      <c r="E9" s="18"/>
      <c r="F9" s="18">
        <v>24</v>
      </c>
      <c r="G9" s="18" t="s">
        <v>48</v>
      </c>
      <c r="H9" s="18" t="s">
        <v>48</v>
      </c>
      <c r="I9" s="18" t="s">
        <v>48</v>
      </c>
      <c r="J9" s="18" t="s">
        <v>48</v>
      </c>
      <c r="K9" s="18" t="s">
        <v>48</v>
      </c>
      <c r="L9" s="18" t="s">
        <v>48</v>
      </c>
      <c r="M9" s="18" t="s">
        <v>48</v>
      </c>
      <c r="N9" s="18" t="s">
        <v>48</v>
      </c>
      <c r="O9" s="3">
        <f t="shared" si="0"/>
        <v>24</v>
      </c>
    </row>
    <row r="10" spans="1:15" ht="17.25" customHeight="1">
      <c r="A10" s="2" t="s">
        <v>4</v>
      </c>
      <c r="B10" s="18" t="s">
        <v>48</v>
      </c>
      <c r="C10" s="18" t="s">
        <v>48</v>
      </c>
      <c r="D10" s="18" t="s">
        <v>48</v>
      </c>
      <c r="E10" s="18" t="s">
        <v>48</v>
      </c>
      <c r="F10" s="18" t="s">
        <v>48</v>
      </c>
      <c r="G10" s="18">
        <v>2</v>
      </c>
      <c r="H10" s="18">
        <v>3</v>
      </c>
      <c r="I10" s="18" t="s">
        <v>48</v>
      </c>
      <c r="J10" s="18" t="s">
        <v>48</v>
      </c>
      <c r="K10" s="18" t="s">
        <v>48</v>
      </c>
      <c r="L10" s="18" t="s">
        <v>48</v>
      </c>
      <c r="M10" s="18" t="s">
        <v>48</v>
      </c>
      <c r="N10" s="18">
        <f>'2016-2017'!BD6</f>
        <v>0</v>
      </c>
      <c r="O10" s="3">
        <f t="shared" si="0"/>
        <v>5</v>
      </c>
    </row>
    <row r="11" spans="1:15" ht="17.25" customHeight="1">
      <c r="A11" s="2" t="s">
        <v>43</v>
      </c>
      <c r="B11" s="18" t="s">
        <v>48</v>
      </c>
      <c r="C11" s="18" t="s">
        <v>48</v>
      </c>
      <c r="D11" s="18" t="s">
        <v>48</v>
      </c>
      <c r="E11" s="18" t="s">
        <v>48</v>
      </c>
      <c r="F11" s="18" t="s">
        <v>48</v>
      </c>
      <c r="G11" s="18" t="s">
        <v>48</v>
      </c>
      <c r="H11" s="18" t="s">
        <v>48</v>
      </c>
      <c r="I11" s="18" t="s">
        <v>48</v>
      </c>
      <c r="J11" s="18">
        <v>1</v>
      </c>
      <c r="K11" s="18"/>
      <c r="L11" s="18">
        <v>1</v>
      </c>
      <c r="M11" s="18"/>
      <c r="N11" s="18" t="s">
        <v>48</v>
      </c>
      <c r="O11" s="3">
        <f t="shared" si="0"/>
        <v>2</v>
      </c>
    </row>
    <row r="12" spans="1:15" ht="17.25" customHeight="1">
      <c r="A12" s="2" t="s">
        <v>63</v>
      </c>
      <c r="B12" s="18" t="s">
        <v>48</v>
      </c>
      <c r="C12" s="18" t="s">
        <v>48</v>
      </c>
      <c r="D12" s="18" t="s">
        <v>48</v>
      </c>
      <c r="E12" s="18" t="s">
        <v>48</v>
      </c>
      <c r="F12" s="18" t="s">
        <v>48</v>
      </c>
      <c r="G12" s="18" t="s">
        <v>48</v>
      </c>
      <c r="H12" s="18" t="s">
        <v>48</v>
      </c>
      <c r="I12" s="18" t="s">
        <v>48</v>
      </c>
      <c r="J12" s="18" t="s">
        <v>48</v>
      </c>
      <c r="K12" s="18" t="s">
        <v>48</v>
      </c>
      <c r="L12" s="18" t="s">
        <v>48</v>
      </c>
      <c r="M12" s="18">
        <v>3</v>
      </c>
      <c r="N12" s="18">
        <f>'2016-2017'!BD7</f>
        <v>7</v>
      </c>
      <c r="O12" s="3">
        <f>SUM(B12:N12)</f>
        <v>10</v>
      </c>
    </row>
    <row r="13" spans="1:15" ht="17.25" customHeight="1">
      <c r="A13" s="2" t="s">
        <v>62</v>
      </c>
      <c r="B13" s="18"/>
      <c r="C13" s="18">
        <v>1</v>
      </c>
      <c r="D13" s="18" t="s">
        <v>48</v>
      </c>
      <c r="E13" s="18">
        <v>17</v>
      </c>
      <c r="F13" s="18"/>
      <c r="G13" s="18" t="s">
        <v>48</v>
      </c>
      <c r="H13" s="18"/>
      <c r="I13" s="18"/>
      <c r="J13" s="18"/>
      <c r="K13" s="18"/>
      <c r="L13" s="18"/>
      <c r="M13" s="18">
        <v>1</v>
      </c>
      <c r="N13" s="18">
        <f>'2016-2017'!BD8</f>
        <v>0</v>
      </c>
      <c r="O13" s="3">
        <f t="shared" si="0"/>
        <v>19</v>
      </c>
    </row>
    <row r="14" spans="1:15" ht="17.25" customHeight="1">
      <c r="A14" s="2" t="s">
        <v>6</v>
      </c>
      <c r="B14" s="18"/>
      <c r="C14" s="18">
        <v>13</v>
      </c>
      <c r="D14" s="18" t="s">
        <v>48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18" t="s">
        <v>48</v>
      </c>
      <c r="N14" s="18" t="s">
        <v>48</v>
      </c>
      <c r="O14" s="3">
        <f t="shared" si="0"/>
        <v>13</v>
      </c>
    </row>
    <row r="15" spans="1:15" ht="17.25" customHeight="1">
      <c r="A15" s="2" t="s">
        <v>18</v>
      </c>
      <c r="B15" s="18" t="s">
        <v>48</v>
      </c>
      <c r="C15" s="18" t="s">
        <v>48</v>
      </c>
      <c r="D15" s="18" t="s">
        <v>48</v>
      </c>
      <c r="E15" s="18" t="s">
        <v>48</v>
      </c>
      <c r="F15" s="18" t="s">
        <v>48</v>
      </c>
      <c r="G15" s="18" t="s">
        <v>48</v>
      </c>
      <c r="H15" s="18" t="s">
        <v>48</v>
      </c>
      <c r="I15" s="18"/>
      <c r="J15" s="18" t="s">
        <v>48</v>
      </c>
      <c r="K15" s="18" t="s">
        <v>48</v>
      </c>
      <c r="L15" s="18" t="s">
        <v>48</v>
      </c>
      <c r="M15" s="18" t="s">
        <v>48</v>
      </c>
      <c r="N15" s="18" t="s">
        <v>48</v>
      </c>
      <c r="O15" s="3">
        <f t="shared" si="0"/>
        <v>0</v>
      </c>
    </row>
    <row r="16" spans="1:15" ht="17.25" customHeight="1">
      <c r="A16" s="2" t="s">
        <v>7</v>
      </c>
      <c r="B16" s="18" t="s">
        <v>48</v>
      </c>
      <c r="C16" s="18" t="s">
        <v>48</v>
      </c>
      <c r="D16" s="18"/>
      <c r="E16" s="18"/>
      <c r="F16" s="18"/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18" t="s">
        <v>48</v>
      </c>
      <c r="N16" s="18" t="s">
        <v>48</v>
      </c>
      <c r="O16" s="3">
        <f t="shared" si="0"/>
        <v>0</v>
      </c>
    </row>
    <row r="17" spans="1:15" ht="17.25" customHeight="1">
      <c r="A17" s="2" t="s">
        <v>8</v>
      </c>
      <c r="B17" s="18">
        <v>21</v>
      </c>
      <c r="C17" s="18">
        <v>8</v>
      </c>
      <c r="D17" s="18"/>
      <c r="E17" s="18"/>
      <c r="F17" s="18">
        <v>2</v>
      </c>
      <c r="G17" s="18">
        <v>1</v>
      </c>
      <c r="H17" s="18"/>
      <c r="I17" s="18"/>
      <c r="J17" s="18"/>
      <c r="K17" s="18">
        <v>2</v>
      </c>
      <c r="L17" s="18"/>
      <c r="M17" s="18"/>
      <c r="N17" s="18">
        <f>'2016-2017'!BD9</f>
        <v>12</v>
      </c>
      <c r="O17" s="3">
        <f t="shared" si="0"/>
        <v>46</v>
      </c>
    </row>
    <row r="18" spans="1:15" ht="17.25" customHeight="1">
      <c r="A18" s="2" t="s">
        <v>9</v>
      </c>
      <c r="B18" s="18" t="s">
        <v>48</v>
      </c>
      <c r="C18" s="18"/>
      <c r="D18" s="18"/>
      <c r="E18" s="18">
        <v>4</v>
      </c>
      <c r="F18" s="18"/>
      <c r="G18" s="18">
        <v>1</v>
      </c>
      <c r="H18" s="18">
        <v>5</v>
      </c>
      <c r="I18" s="18">
        <v>9</v>
      </c>
      <c r="J18" s="18">
        <v>4</v>
      </c>
      <c r="K18" s="18">
        <v>22</v>
      </c>
      <c r="L18" s="18">
        <v>2</v>
      </c>
      <c r="M18" s="18"/>
      <c r="N18" s="18">
        <f>'2016-2017'!BD10</f>
        <v>1</v>
      </c>
      <c r="O18" s="3">
        <f t="shared" si="0"/>
        <v>48</v>
      </c>
    </row>
    <row r="19" spans="1:15" ht="17.25" customHeight="1">
      <c r="A19" s="2" t="s">
        <v>10</v>
      </c>
      <c r="B19" s="18" t="s">
        <v>48</v>
      </c>
      <c r="C19" s="18" t="s">
        <v>48</v>
      </c>
      <c r="D19" s="18" t="s">
        <v>48</v>
      </c>
      <c r="E19" s="18" t="s">
        <v>48</v>
      </c>
      <c r="F19" s="18" t="s">
        <v>48</v>
      </c>
      <c r="G19" s="18"/>
      <c r="H19" s="18"/>
      <c r="I19" s="18" t="s">
        <v>48</v>
      </c>
      <c r="J19" s="18" t="s">
        <v>48</v>
      </c>
      <c r="K19" s="18" t="s">
        <v>48</v>
      </c>
      <c r="L19" s="18" t="s">
        <v>48</v>
      </c>
      <c r="M19" s="18" t="s">
        <v>48</v>
      </c>
      <c r="N19" s="18" t="s">
        <v>48</v>
      </c>
      <c r="O19" s="3">
        <f t="shared" si="0"/>
        <v>0</v>
      </c>
    </row>
    <row r="20" spans="1:15" ht="17.25" customHeight="1">
      <c r="A20" s="2" t="s">
        <v>39</v>
      </c>
      <c r="B20" s="18" t="s">
        <v>48</v>
      </c>
      <c r="C20" s="18" t="s">
        <v>48</v>
      </c>
      <c r="D20" s="18" t="s">
        <v>48</v>
      </c>
      <c r="E20" s="18"/>
      <c r="F20" s="18"/>
      <c r="G20" s="18" t="s">
        <v>48</v>
      </c>
      <c r="H20" s="18" t="s">
        <v>48</v>
      </c>
      <c r="I20" s="18" t="s">
        <v>48</v>
      </c>
      <c r="J20" s="18" t="s">
        <v>48</v>
      </c>
      <c r="K20" s="18" t="s">
        <v>48</v>
      </c>
      <c r="L20" s="18" t="s">
        <v>48</v>
      </c>
      <c r="M20" s="18" t="s">
        <v>48</v>
      </c>
      <c r="N20" s="18" t="s">
        <v>48</v>
      </c>
      <c r="O20" s="3">
        <f t="shared" si="0"/>
        <v>0</v>
      </c>
    </row>
    <row r="21" spans="1:15" ht="17.25" customHeight="1">
      <c r="A21" s="2" t="s">
        <v>11</v>
      </c>
      <c r="B21" s="18" t="s">
        <v>48</v>
      </c>
      <c r="C21" s="18"/>
      <c r="D21" s="18" t="s">
        <v>48</v>
      </c>
      <c r="E21" s="18" t="s">
        <v>48</v>
      </c>
      <c r="F21" s="18" t="s">
        <v>48</v>
      </c>
      <c r="G21" s="18" t="s">
        <v>48</v>
      </c>
      <c r="H21" s="18" t="s">
        <v>48</v>
      </c>
      <c r="I21" s="18" t="s">
        <v>48</v>
      </c>
      <c r="J21" s="18" t="s">
        <v>48</v>
      </c>
      <c r="K21" s="18" t="s">
        <v>48</v>
      </c>
      <c r="L21" s="18" t="s">
        <v>48</v>
      </c>
      <c r="M21" s="18" t="s">
        <v>48</v>
      </c>
      <c r="N21" s="18" t="s">
        <v>48</v>
      </c>
      <c r="O21" s="3">
        <f t="shared" si="0"/>
        <v>0</v>
      </c>
    </row>
    <row r="22" spans="1:15" ht="17.25" customHeight="1">
      <c r="A22" s="2" t="s">
        <v>15</v>
      </c>
      <c r="B22" s="18" t="s">
        <v>48</v>
      </c>
      <c r="C22" s="18" t="s">
        <v>48</v>
      </c>
      <c r="D22" s="18" t="s">
        <v>48</v>
      </c>
      <c r="E22" s="18" t="s">
        <v>48</v>
      </c>
      <c r="F22" s="18"/>
      <c r="G22" s="18"/>
      <c r="H22" s="18" t="s">
        <v>48</v>
      </c>
      <c r="I22" s="18" t="s">
        <v>48</v>
      </c>
      <c r="J22" s="18">
        <v>16</v>
      </c>
      <c r="K22" s="18" t="s">
        <v>48</v>
      </c>
      <c r="L22" s="18" t="s">
        <v>48</v>
      </c>
      <c r="M22" s="18" t="s">
        <v>48</v>
      </c>
      <c r="N22" s="18" t="s">
        <v>48</v>
      </c>
      <c r="O22" s="3">
        <f t="shared" si="0"/>
        <v>16</v>
      </c>
    </row>
    <row r="23" spans="1:15" ht="17.25" customHeight="1">
      <c r="A23" s="2" t="s">
        <v>65</v>
      </c>
      <c r="B23" s="18" t="s">
        <v>48</v>
      </c>
      <c r="C23" s="18" t="s">
        <v>48</v>
      </c>
      <c r="D23" s="18" t="s">
        <v>48</v>
      </c>
      <c r="E23" s="18" t="s">
        <v>48</v>
      </c>
      <c r="F23" s="18" t="s">
        <v>48</v>
      </c>
      <c r="G23" s="18" t="s">
        <v>48</v>
      </c>
      <c r="H23" s="18" t="s">
        <v>48</v>
      </c>
      <c r="I23" s="18" t="s">
        <v>48</v>
      </c>
      <c r="J23" s="18" t="s">
        <v>48</v>
      </c>
      <c r="K23" s="18" t="s">
        <v>48</v>
      </c>
      <c r="L23" s="18" t="s">
        <v>48</v>
      </c>
      <c r="M23" s="18" t="s">
        <v>48</v>
      </c>
      <c r="N23" s="18">
        <f>'2016-2017'!BD11</f>
        <v>0</v>
      </c>
      <c r="O23" s="3">
        <f>SUM(B23:N23)</f>
        <v>0</v>
      </c>
    </row>
    <row r="24" spans="1:15" ht="17.25" customHeight="1">
      <c r="A24" s="2" t="s">
        <v>12</v>
      </c>
      <c r="B24" s="18"/>
      <c r="C24" s="18">
        <v>1</v>
      </c>
      <c r="D24" s="18">
        <v>16</v>
      </c>
      <c r="E24" s="18"/>
      <c r="F24" s="18"/>
      <c r="G24" s="18" t="s">
        <v>48</v>
      </c>
      <c r="H24" s="18"/>
      <c r="I24" s="18"/>
      <c r="J24" s="18"/>
      <c r="K24" s="18"/>
      <c r="L24" s="18"/>
      <c r="M24" s="18" t="s">
        <v>48</v>
      </c>
      <c r="N24" s="18" t="s">
        <v>48</v>
      </c>
      <c r="O24" s="3">
        <f t="shared" si="0"/>
        <v>17</v>
      </c>
    </row>
    <row r="25" spans="1:15" ht="17.25" customHeight="1">
      <c r="A25" s="2" t="s">
        <v>28</v>
      </c>
      <c r="B25" s="18" t="s">
        <v>48</v>
      </c>
      <c r="C25" s="18" t="s">
        <v>48</v>
      </c>
      <c r="D25" s="18"/>
      <c r="E25" s="18" t="s">
        <v>48</v>
      </c>
      <c r="F25" s="18" t="s">
        <v>48</v>
      </c>
      <c r="G25" s="18" t="s">
        <v>48</v>
      </c>
      <c r="H25" s="18">
        <v>10</v>
      </c>
      <c r="I25" s="18">
        <v>18</v>
      </c>
      <c r="J25" s="18" t="s">
        <v>48</v>
      </c>
      <c r="K25" s="18" t="s">
        <v>48</v>
      </c>
      <c r="L25" s="18" t="s">
        <v>48</v>
      </c>
      <c r="M25" s="18" t="s">
        <v>48</v>
      </c>
      <c r="N25" s="18" t="s">
        <v>48</v>
      </c>
      <c r="O25" s="3">
        <f t="shared" si="0"/>
        <v>28</v>
      </c>
    </row>
    <row r="26" spans="1:15" ht="17.25" customHeight="1">
      <c r="A26" s="2" t="s">
        <v>13</v>
      </c>
      <c r="B26" s="18" t="s">
        <v>48</v>
      </c>
      <c r="C26" s="18" t="s">
        <v>48</v>
      </c>
      <c r="D26" s="18">
        <v>1</v>
      </c>
      <c r="E26" s="18"/>
      <c r="F26" s="18"/>
      <c r="G26" s="18" t="s">
        <v>48</v>
      </c>
      <c r="H26" s="18" t="s">
        <v>48</v>
      </c>
      <c r="I26" s="18" t="s">
        <v>48</v>
      </c>
      <c r="J26" s="18" t="s">
        <v>48</v>
      </c>
      <c r="K26" s="18" t="s">
        <v>48</v>
      </c>
      <c r="L26" s="18" t="s">
        <v>48</v>
      </c>
      <c r="M26" s="18" t="s">
        <v>48</v>
      </c>
      <c r="N26" s="18" t="s">
        <v>48</v>
      </c>
      <c r="O26" s="3">
        <f t="shared" si="0"/>
        <v>1</v>
      </c>
    </row>
    <row r="27" spans="1:15" ht="17.25" customHeight="1">
      <c r="A27" s="2" t="s">
        <v>40</v>
      </c>
      <c r="B27" s="18" t="s">
        <v>48</v>
      </c>
      <c r="C27" s="18" t="s">
        <v>48</v>
      </c>
      <c r="D27" s="18" t="s">
        <v>48</v>
      </c>
      <c r="E27" s="18" t="s">
        <v>48</v>
      </c>
      <c r="F27" s="18" t="s">
        <v>48</v>
      </c>
      <c r="G27" s="18"/>
      <c r="H27" s="18" t="s">
        <v>48</v>
      </c>
      <c r="I27" s="18" t="s">
        <v>48</v>
      </c>
      <c r="J27" s="18" t="s">
        <v>48</v>
      </c>
      <c r="K27" s="18" t="s">
        <v>48</v>
      </c>
      <c r="L27" s="18" t="s">
        <v>48</v>
      </c>
      <c r="M27" s="18" t="s">
        <v>48</v>
      </c>
      <c r="N27" s="18" t="s">
        <v>48</v>
      </c>
      <c r="O27" s="3">
        <f t="shared" si="0"/>
        <v>0</v>
      </c>
    </row>
    <row r="28" spans="1:15" ht="17.25" customHeight="1">
      <c r="A28" s="2" t="s">
        <v>44</v>
      </c>
      <c r="B28" s="18" t="s">
        <v>48</v>
      </c>
      <c r="C28" s="18" t="s">
        <v>48</v>
      </c>
      <c r="D28" s="18" t="s">
        <v>48</v>
      </c>
      <c r="E28" s="18" t="s">
        <v>48</v>
      </c>
      <c r="F28" s="18" t="s">
        <v>48</v>
      </c>
      <c r="G28" s="18" t="s">
        <v>48</v>
      </c>
      <c r="H28" s="18" t="s">
        <v>48</v>
      </c>
      <c r="I28" s="18" t="s">
        <v>48</v>
      </c>
      <c r="J28" s="18" t="s">
        <v>48</v>
      </c>
      <c r="K28" s="18">
        <v>2</v>
      </c>
      <c r="L28" s="18" t="s">
        <v>48</v>
      </c>
      <c r="M28" s="18" t="s">
        <v>48</v>
      </c>
      <c r="N28" s="18" t="s">
        <v>48</v>
      </c>
      <c r="O28" s="3">
        <f t="shared" si="0"/>
        <v>2</v>
      </c>
    </row>
    <row r="29" spans="1:15" ht="17.25" customHeight="1">
      <c r="A29" s="2" t="s">
        <v>16</v>
      </c>
      <c r="B29" s="18" t="s">
        <v>48</v>
      </c>
      <c r="C29" s="18" t="s">
        <v>48</v>
      </c>
      <c r="D29" s="18" t="s">
        <v>48</v>
      </c>
      <c r="E29" s="18" t="s">
        <v>48</v>
      </c>
      <c r="F29" s="18"/>
      <c r="G29" s="18" t="s">
        <v>48</v>
      </c>
      <c r="H29" s="18" t="s">
        <v>48</v>
      </c>
      <c r="I29" s="18" t="s">
        <v>48</v>
      </c>
      <c r="J29" s="18" t="s">
        <v>48</v>
      </c>
      <c r="K29" s="18" t="s">
        <v>48</v>
      </c>
      <c r="L29" s="18" t="s">
        <v>48</v>
      </c>
      <c r="M29" s="18" t="s">
        <v>48</v>
      </c>
      <c r="N29" s="18" t="s">
        <v>48</v>
      </c>
      <c r="O29" s="3">
        <f t="shared" si="0"/>
        <v>0</v>
      </c>
    </row>
    <row r="30" spans="1:15" ht="17.25" customHeight="1">
      <c r="A30" s="2" t="s">
        <v>14</v>
      </c>
      <c r="B30" s="18" t="s">
        <v>48</v>
      </c>
      <c r="C30" s="18"/>
      <c r="D30" s="18"/>
      <c r="E30" s="18">
        <v>1</v>
      </c>
      <c r="F30" s="18"/>
      <c r="G30" s="18">
        <v>17</v>
      </c>
      <c r="H30" s="18" t="s">
        <v>48</v>
      </c>
      <c r="I30" s="18" t="s">
        <v>48</v>
      </c>
      <c r="J30" s="18" t="s">
        <v>48</v>
      </c>
      <c r="K30" s="18" t="s">
        <v>48</v>
      </c>
      <c r="L30" s="18" t="s">
        <v>48</v>
      </c>
      <c r="M30" s="18" t="s">
        <v>48</v>
      </c>
      <c r="N30" s="18" t="s">
        <v>48</v>
      </c>
      <c r="O30" s="3">
        <f t="shared" si="0"/>
        <v>18</v>
      </c>
    </row>
    <row r="32" spans="2:15" ht="12.75">
      <c r="B32">
        <f aca="true" t="shared" si="1" ref="B32:N32">SUM(B2:B31)</f>
        <v>28</v>
      </c>
      <c r="C32">
        <f t="shared" si="1"/>
        <v>27</v>
      </c>
      <c r="D32">
        <f t="shared" si="1"/>
        <v>27</v>
      </c>
      <c r="E32">
        <f t="shared" si="1"/>
        <v>22</v>
      </c>
      <c r="F32">
        <f t="shared" si="1"/>
        <v>26</v>
      </c>
      <c r="G32">
        <f t="shared" si="1"/>
        <v>27</v>
      </c>
      <c r="H32">
        <f t="shared" si="1"/>
        <v>22</v>
      </c>
      <c r="I32">
        <f t="shared" si="1"/>
        <v>27</v>
      </c>
      <c r="J32">
        <f t="shared" si="1"/>
        <v>27</v>
      </c>
      <c r="K32">
        <f t="shared" si="1"/>
        <v>27</v>
      </c>
      <c r="L32">
        <f t="shared" si="1"/>
        <v>27</v>
      </c>
      <c r="M32">
        <f t="shared" si="1"/>
        <v>27</v>
      </c>
      <c r="N32">
        <f t="shared" si="1"/>
        <v>27</v>
      </c>
      <c r="O32" s="17">
        <f>SUM(O2:O30)</f>
        <v>341</v>
      </c>
    </row>
  </sheetData>
  <sheetProtection/>
  <conditionalFormatting sqref="O32 O1:O30 B2:M30">
    <cfRule type="cellIs" priority="1" dxfId="3" operator="equal" stopIfTrue="1">
      <formula>0</formula>
    </cfRule>
    <cfRule type="cellIs" priority="2" dxfId="0" operator="notEqual" stopIfTrue="1">
      <formula>0</formula>
    </cfRule>
  </conditionalFormatting>
  <conditionalFormatting sqref="N2:N30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2" width="4.7109375" style="0" customWidth="1"/>
    <col min="53" max="53" width="0.9921875" style="0" customWidth="1"/>
    <col min="54" max="54" width="4.57421875" style="4" customWidth="1"/>
    <col min="55" max="55" width="9.140625" style="12" customWidth="1"/>
  </cols>
  <sheetData>
    <row r="1" spans="1:55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20">
        <v>7</v>
      </c>
      <c r="AI1" s="14">
        <v>8</v>
      </c>
      <c r="AJ1" s="14">
        <v>9</v>
      </c>
      <c r="AK1" s="14">
        <v>10</v>
      </c>
      <c r="AL1" s="14">
        <v>11</v>
      </c>
      <c r="AM1" s="14">
        <v>12</v>
      </c>
      <c r="AN1" s="14">
        <v>13</v>
      </c>
      <c r="AO1" s="20">
        <v>14</v>
      </c>
      <c r="AP1" s="14">
        <v>15</v>
      </c>
      <c r="AQ1" s="14">
        <v>16</v>
      </c>
      <c r="AR1" s="14">
        <v>17</v>
      </c>
      <c r="AS1" s="14">
        <v>18</v>
      </c>
      <c r="AT1" s="14">
        <v>19</v>
      </c>
      <c r="AU1" s="14">
        <v>20</v>
      </c>
      <c r="AV1" s="20">
        <v>21</v>
      </c>
      <c r="AW1" s="14"/>
      <c r="AX1" s="14"/>
      <c r="AY1" s="14"/>
      <c r="AZ1" s="14"/>
      <c r="BA1" s="14"/>
      <c r="BB1" s="14" t="s">
        <v>23</v>
      </c>
      <c r="BC1" s="15" t="s">
        <v>24</v>
      </c>
    </row>
    <row r="2" spans="1:55" ht="18" customHeight="1">
      <c r="A2" s="7" t="s">
        <v>70</v>
      </c>
      <c r="B2" s="8"/>
      <c r="H2" s="9"/>
      <c r="I2" s="9"/>
      <c r="J2" s="9"/>
      <c r="K2" s="9" t="s">
        <v>22</v>
      </c>
      <c r="L2" s="9"/>
      <c r="M2" s="9"/>
      <c r="N2" s="9"/>
      <c r="O2" s="9"/>
      <c r="P2" s="9"/>
      <c r="Q2" s="9" t="s">
        <v>27</v>
      </c>
      <c r="R2" s="9"/>
      <c r="S2" s="9"/>
      <c r="T2" s="9" t="s">
        <v>23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21"/>
      <c r="AI2" s="9"/>
      <c r="AJ2" s="9"/>
      <c r="AK2" s="9"/>
      <c r="AL2" s="9"/>
      <c r="AM2" s="9"/>
      <c r="AN2" s="9"/>
      <c r="AO2" s="21"/>
      <c r="AP2" s="9"/>
      <c r="AQ2" s="9"/>
      <c r="AR2" s="9"/>
      <c r="AS2" s="9"/>
      <c r="AT2" s="9"/>
      <c r="AU2" s="9"/>
      <c r="AV2" s="21"/>
      <c r="AW2" s="9"/>
      <c r="AX2" s="9"/>
      <c r="AY2" s="9"/>
      <c r="AZ2" s="9"/>
      <c r="BA2" s="9"/>
      <c r="BB2" s="10">
        <f aca="true" t="shared" si="0" ref="BB2:BB9">COUNTIF(AB2:BA2,"X")+COUNTIF(AB2:BA2,"Q")+COUNTIF(AB2:BA2,"XCG")+COUNTIF(AB2:BA2,"XCE")</f>
        <v>0</v>
      </c>
      <c r="BC2" s="11"/>
    </row>
    <row r="3" spans="1:55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1"/>
      <c r="AI3" s="9"/>
      <c r="AJ3" s="9"/>
      <c r="AK3" s="9"/>
      <c r="AL3" s="9"/>
      <c r="AM3" s="9"/>
      <c r="AN3" s="9"/>
      <c r="AO3" s="21"/>
      <c r="AP3" s="9"/>
      <c r="AQ3" s="9"/>
      <c r="AR3" s="9"/>
      <c r="AS3" s="9"/>
      <c r="AT3" s="9"/>
      <c r="AU3" s="9"/>
      <c r="AV3" s="21"/>
      <c r="AW3" s="9"/>
      <c r="AX3" s="9"/>
      <c r="AY3" s="9"/>
      <c r="AZ3" s="9"/>
      <c r="BA3" s="9"/>
      <c r="BB3" s="10">
        <f t="shared" si="0"/>
        <v>0</v>
      </c>
      <c r="BC3" s="11"/>
    </row>
    <row r="4" spans="1:55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21"/>
      <c r="AI4" s="9"/>
      <c r="AJ4" s="9"/>
      <c r="AK4" s="9"/>
      <c r="AL4" s="9"/>
      <c r="AM4" s="9"/>
      <c r="AN4" s="9"/>
      <c r="AO4" s="21"/>
      <c r="AP4" s="9"/>
      <c r="AQ4" s="9"/>
      <c r="AR4" s="9"/>
      <c r="AS4" s="9"/>
      <c r="AT4" s="9"/>
      <c r="AU4" s="9"/>
      <c r="AV4" s="21"/>
      <c r="AW4" s="9"/>
      <c r="AX4" s="9"/>
      <c r="AY4" s="9"/>
      <c r="AZ4" s="9"/>
      <c r="BA4" s="9"/>
      <c r="BB4" s="10">
        <f t="shared" si="0"/>
        <v>0</v>
      </c>
      <c r="BC4" s="11"/>
    </row>
    <row r="5" spans="1:55" ht="18" customHeight="1">
      <c r="A5" s="7" t="s">
        <v>45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/>
      <c r="AC5" s="9"/>
      <c r="AD5" s="9"/>
      <c r="AE5" s="9"/>
      <c r="AF5" s="9"/>
      <c r="AG5" s="9"/>
      <c r="AH5" s="21"/>
      <c r="AI5" s="9"/>
      <c r="AJ5" s="9"/>
      <c r="AK5" s="9"/>
      <c r="AL5" s="9"/>
      <c r="AM5" s="9"/>
      <c r="AN5" s="9"/>
      <c r="AO5" s="21"/>
      <c r="AP5" s="9"/>
      <c r="AQ5" s="9"/>
      <c r="AR5" s="9"/>
      <c r="AS5" s="9"/>
      <c r="AT5" s="9"/>
      <c r="AU5" s="9"/>
      <c r="AV5" s="21"/>
      <c r="AW5" s="9"/>
      <c r="AX5" s="9"/>
      <c r="AY5" s="9"/>
      <c r="AZ5" s="9"/>
      <c r="BA5" s="9"/>
      <c r="BB5" s="10">
        <f t="shared" si="0"/>
        <v>0</v>
      </c>
      <c r="BC5" s="11"/>
    </row>
    <row r="6" spans="1:55" ht="18" customHeight="1">
      <c r="A6" s="7" t="s">
        <v>2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1"/>
      <c r="AI6" s="9"/>
      <c r="AJ6" s="9"/>
      <c r="AK6" s="9"/>
      <c r="AL6" s="9"/>
      <c r="AM6" s="9"/>
      <c r="AN6" s="9"/>
      <c r="AO6" s="21"/>
      <c r="AP6" s="9"/>
      <c r="AQ6" s="9"/>
      <c r="AR6" s="9"/>
      <c r="AS6" s="9"/>
      <c r="AT6" s="9"/>
      <c r="AU6" s="9"/>
      <c r="AV6" s="21"/>
      <c r="AW6" s="9"/>
      <c r="AX6" s="9"/>
      <c r="AY6" s="9"/>
      <c r="AZ6" s="9"/>
      <c r="BA6" s="9"/>
      <c r="BB6" s="10">
        <f t="shared" si="0"/>
        <v>0</v>
      </c>
      <c r="BC6" s="11"/>
    </row>
    <row r="7" spans="1:55" ht="18" customHeight="1">
      <c r="A7" s="7" t="s">
        <v>26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1"/>
      <c r="AI7" s="9"/>
      <c r="AJ7" s="9"/>
      <c r="AK7" s="9"/>
      <c r="AL7" s="9"/>
      <c r="AM7" s="9"/>
      <c r="AN7" s="9"/>
      <c r="AO7" s="21"/>
      <c r="AP7" s="9"/>
      <c r="AQ7" s="9"/>
      <c r="AR7" s="9"/>
      <c r="AS7" s="9"/>
      <c r="AT7" s="9"/>
      <c r="AU7" s="9"/>
      <c r="AV7" s="21"/>
      <c r="AW7" s="9"/>
      <c r="AX7" s="9"/>
      <c r="AY7" s="9"/>
      <c r="AZ7" s="9"/>
      <c r="BA7" s="9"/>
      <c r="BB7" s="10">
        <f t="shared" si="0"/>
        <v>0</v>
      </c>
      <c r="BC7" s="11"/>
    </row>
    <row r="8" spans="1:55" ht="18" customHeight="1">
      <c r="A8" s="7" t="s">
        <v>68</v>
      </c>
      <c r="B8" s="8"/>
      <c r="H8" s="9"/>
      <c r="I8" s="9"/>
      <c r="J8" s="9"/>
      <c r="K8" s="9" t="s">
        <v>22</v>
      </c>
      <c r="L8" s="9"/>
      <c r="M8" s="9"/>
      <c r="N8" s="9"/>
      <c r="O8" s="9"/>
      <c r="P8" s="9"/>
      <c r="Q8" s="9" t="s">
        <v>27</v>
      </c>
      <c r="R8" s="9"/>
      <c r="S8" s="9"/>
      <c r="T8" s="9" t="s">
        <v>23</v>
      </c>
      <c r="U8" s="9"/>
      <c r="V8" s="9"/>
      <c r="W8" s="9"/>
      <c r="X8" s="9"/>
      <c r="Y8" s="9"/>
      <c r="Z8" s="9"/>
      <c r="AA8" s="9"/>
      <c r="AB8" s="9" t="s">
        <v>23</v>
      </c>
      <c r="AC8" s="9" t="s">
        <v>23</v>
      </c>
      <c r="AD8" s="9" t="s">
        <v>23</v>
      </c>
      <c r="AE8" s="9" t="s">
        <v>23</v>
      </c>
      <c r="AF8" s="9" t="s">
        <v>23</v>
      </c>
      <c r="AG8" s="9" t="s">
        <v>23</v>
      </c>
      <c r="AH8" s="21" t="s">
        <v>23</v>
      </c>
      <c r="AI8" s="9" t="s">
        <v>23</v>
      </c>
      <c r="AJ8" s="9" t="s">
        <v>23</v>
      </c>
      <c r="AK8" s="9" t="s">
        <v>23</v>
      </c>
      <c r="AL8" s="9" t="s">
        <v>23</v>
      </c>
      <c r="AM8" s="9" t="s">
        <v>23</v>
      </c>
      <c r="AN8" s="9" t="s">
        <v>23</v>
      </c>
      <c r="AO8" s="21" t="s">
        <v>23</v>
      </c>
      <c r="AP8" s="9" t="s">
        <v>23</v>
      </c>
      <c r="AQ8" s="9" t="s">
        <v>23</v>
      </c>
      <c r="AR8" s="9" t="s">
        <v>23</v>
      </c>
      <c r="AS8" s="9" t="s">
        <v>23</v>
      </c>
      <c r="AT8" s="9" t="s">
        <v>23</v>
      </c>
      <c r="AU8" s="9" t="s">
        <v>23</v>
      </c>
      <c r="AV8" s="21" t="s">
        <v>23</v>
      </c>
      <c r="AW8" s="9"/>
      <c r="AX8" s="9"/>
      <c r="AY8" s="9"/>
      <c r="AZ8" s="9"/>
      <c r="BA8" s="9"/>
      <c r="BB8" s="10">
        <f t="shared" si="0"/>
        <v>21</v>
      </c>
      <c r="BC8" s="11"/>
    </row>
    <row r="9" spans="1:55" ht="18" customHeight="1">
      <c r="A9" s="7" t="s">
        <v>65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 t="s">
        <v>22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1"/>
      <c r="AI9" s="9"/>
      <c r="AJ9" s="9"/>
      <c r="AK9" s="9"/>
      <c r="AL9" s="9"/>
      <c r="AM9" s="9"/>
      <c r="AN9" s="9"/>
      <c r="AO9" s="21"/>
      <c r="AP9" s="9"/>
      <c r="AQ9" s="9"/>
      <c r="AR9" s="9"/>
      <c r="AS9" s="9"/>
      <c r="AT9" s="9"/>
      <c r="AU9" s="9"/>
      <c r="AV9" s="21"/>
      <c r="AW9" s="9"/>
      <c r="AX9" s="9"/>
      <c r="AY9" s="9"/>
      <c r="AZ9" s="9"/>
      <c r="BA9" s="9"/>
      <c r="BB9" s="10">
        <f t="shared" si="0"/>
        <v>0</v>
      </c>
      <c r="BC9" s="11"/>
    </row>
    <row r="10" spans="1:53" ht="18" customHeight="1">
      <c r="A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1"/>
      <c r="AI10" s="9"/>
      <c r="AJ10" s="9"/>
      <c r="AK10" s="9"/>
      <c r="AL10" s="9"/>
      <c r="AM10" s="9"/>
      <c r="AN10" s="9"/>
      <c r="AO10" s="21"/>
      <c r="AP10" s="9"/>
      <c r="AQ10" s="9"/>
      <c r="AR10" s="9"/>
      <c r="AS10" s="9"/>
      <c r="AT10" s="9"/>
      <c r="AU10" s="9"/>
      <c r="AV10" s="21"/>
      <c r="AW10" s="9"/>
      <c r="AX10" s="9"/>
      <c r="AY10" s="9"/>
      <c r="AZ10" s="9"/>
      <c r="BA10" s="9"/>
    </row>
    <row r="11" spans="1:53" ht="18" customHeight="1">
      <c r="A11" s="7"/>
      <c r="D11" s="9" t="s">
        <v>22</v>
      </c>
      <c r="E11" s="7" t="s">
        <v>29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ht="18" customHeight="1">
      <c r="A12" s="7"/>
      <c r="D12" s="9" t="s">
        <v>23</v>
      </c>
      <c r="E12" s="7" t="s">
        <v>30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ht="18" customHeight="1">
      <c r="A13" s="7"/>
      <c r="D13" s="9" t="s">
        <v>27</v>
      </c>
      <c r="E13" s="7" t="s">
        <v>31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ht="18" customHeight="1">
      <c r="A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1:53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1:55" s="4" customFormat="1" ht="18" customHeigh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C16" s="12"/>
    </row>
    <row r="17" spans="1:55" s="4" customFormat="1" ht="18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C17" s="12"/>
    </row>
    <row r="18" spans="1:55" s="4" customFormat="1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C18" s="12"/>
    </row>
    <row r="19" spans="1:55" s="4" customFormat="1" ht="18" customHeight="1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C19" s="12"/>
    </row>
    <row r="20" spans="1:55" s="4" customFormat="1" ht="18" customHeight="1">
      <c r="A20" s="7"/>
      <c r="B20" s="9">
        <v>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C20" s="12"/>
    </row>
    <row r="21" spans="1:55" s="4" customFormat="1" ht="18" customHeight="1">
      <c r="A21" s="7"/>
      <c r="B21" s="9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C21" s="12"/>
    </row>
    <row r="22" spans="1:55" s="4" customFormat="1" ht="18" customHeight="1">
      <c r="A22" s="7"/>
      <c r="B22" s="9" t="s">
        <v>32</v>
      </c>
      <c r="C22" s="9"/>
      <c r="D22" s="9"/>
      <c r="E22" s="9"/>
      <c r="F22" s="9"/>
      <c r="G22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C22" s="12"/>
    </row>
    <row r="23" spans="1:55" s="4" customFormat="1" ht="18" customHeight="1">
      <c r="A23" s="7"/>
      <c r="B23" s="9">
        <v>1</v>
      </c>
      <c r="C23" s="9"/>
      <c r="D23" s="9"/>
      <c r="E23" s="9"/>
      <c r="F23" s="9"/>
      <c r="G2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C23" s="12"/>
    </row>
    <row r="24" spans="1:55" s="4" customFormat="1" ht="15">
      <c r="A24" s="7"/>
      <c r="B24" s="9">
        <v>5</v>
      </c>
      <c r="C24" s="9"/>
      <c r="D24" s="9"/>
      <c r="E24" s="9"/>
      <c r="F24" s="9"/>
      <c r="G2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C24" s="12"/>
    </row>
    <row r="25" spans="1:55" s="4" customFormat="1" ht="15">
      <c r="A25" s="7"/>
      <c r="B25" s="9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C25" s="12"/>
    </row>
    <row r="26" spans="1:55" s="4" customFormat="1" ht="15">
      <c r="A26" s="7"/>
      <c r="B26" s="9">
        <v>2</v>
      </c>
      <c r="C26" s="9"/>
      <c r="D26" s="9"/>
      <c r="E26" s="9"/>
      <c r="F26" s="9"/>
      <c r="G26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C26" s="12"/>
    </row>
    <row r="27" spans="1:55" s="4" customFormat="1" ht="15">
      <c r="A27" s="7"/>
      <c r="B27" s="9">
        <v>1</v>
      </c>
      <c r="C27" s="9"/>
      <c r="D27" s="9"/>
      <c r="E27" s="9"/>
      <c r="F27" s="9"/>
      <c r="G2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C27" s="12"/>
    </row>
    <row r="28" spans="1:55" s="4" customFormat="1" ht="15">
      <c r="A28" s="7"/>
      <c r="B28" s="9" t="s">
        <v>32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C28" s="12"/>
    </row>
    <row r="29" spans="1:55" s="4" customFormat="1" ht="15">
      <c r="A29" s="7"/>
      <c r="B29" s="9">
        <v>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C29" s="12"/>
    </row>
    <row r="30" spans="1:55" s="4" customFormat="1" ht="15">
      <c r="A30" s="7"/>
      <c r="B30" s="9"/>
      <c r="C30" s="9"/>
      <c r="D30" s="9"/>
      <c r="E30" s="9"/>
      <c r="F30" s="9"/>
      <c r="G3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C30" s="12"/>
    </row>
    <row r="31" spans="1:55" s="4" customFormat="1" ht="15">
      <c r="A31" s="7"/>
      <c r="B31" s="9"/>
      <c r="C31" s="9">
        <f>SUM(B20:B29)*5</f>
        <v>80</v>
      </c>
      <c r="D31" s="9" t="s">
        <v>33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C31" s="12"/>
    </row>
    <row r="32" spans="1:55" s="4" customFormat="1" ht="1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C32" s="12"/>
    </row>
    <row r="33" spans="1:55" s="4" customFormat="1" ht="15">
      <c r="A33" s="7"/>
      <c r="B33" s="9"/>
      <c r="C33" s="9"/>
      <c r="D33" s="9"/>
      <c r="E33" s="9"/>
      <c r="F33" s="9"/>
      <c r="G3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C33" s="12"/>
    </row>
    <row r="34" spans="1:55" s="4" customFormat="1" ht="1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C34" s="12"/>
    </row>
    <row r="35" spans="1:55" s="4" customFormat="1" ht="15">
      <c r="A35" s="7"/>
      <c r="B35" s="9"/>
      <c r="C35" s="9"/>
      <c r="D35" s="9"/>
      <c r="E35" s="9"/>
      <c r="F35" s="9"/>
      <c r="G3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C35" s="12"/>
    </row>
    <row r="36" spans="1:55" s="4" customFormat="1" ht="15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C36" s="12"/>
    </row>
    <row r="37" spans="1:55" s="4" customFormat="1" ht="15">
      <c r="A37" s="7"/>
      <c r="B37" s="9"/>
      <c r="C37" s="9"/>
      <c r="D37" s="9"/>
      <c r="E37" s="9"/>
      <c r="F37" s="9"/>
      <c r="G3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C37" s="12"/>
    </row>
    <row r="38" spans="1:55" s="4" customFormat="1" ht="1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C38" s="12"/>
    </row>
    <row r="39" spans="1:55" s="4" customFormat="1" ht="1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C39" s="12"/>
    </row>
    <row r="40" spans="1:55" s="4" customFormat="1" ht="15">
      <c r="A40" s="7"/>
      <c r="B40" s="9"/>
      <c r="C40" s="9"/>
      <c r="D40" s="9"/>
      <c r="E40" s="9"/>
      <c r="F40" s="9"/>
      <c r="G4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C40" s="12"/>
    </row>
    <row r="41" spans="1:55" s="4" customFormat="1" ht="15">
      <c r="A41" s="7"/>
      <c r="B41" s="9"/>
      <c r="C41" s="9"/>
      <c r="D41" s="9"/>
      <c r="E41" s="9"/>
      <c r="F41" s="9"/>
      <c r="G4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C41" s="12"/>
    </row>
    <row r="42" spans="1:55" s="4" customFormat="1" ht="15">
      <c r="A42" s="7"/>
      <c r="B42" s="9"/>
      <c r="C42" s="9"/>
      <c r="D42" s="9"/>
      <c r="E42" s="9"/>
      <c r="F42" s="9"/>
      <c r="G4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C42" s="12"/>
    </row>
    <row r="43" spans="1:55" s="4" customFormat="1" ht="15">
      <c r="A43" s="7"/>
      <c r="B43" s="9"/>
      <c r="C43" s="9"/>
      <c r="D43" s="9"/>
      <c r="E43" s="9"/>
      <c r="F43" s="9"/>
      <c r="G4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C43" s="12"/>
    </row>
    <row r="44" spans="1:55" s="4" customFormat="1" ht="15">
      <c r="A44" s="7"/>
      <c r="B44" s="9"/>
      <c r="C44" s="9"/>
      <c r="D44" s="9"/>
      <c r="E44" s="9"/>
      <c r="F44" s="9"/>
      <c r="G4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C44" s="12"/>
    </row>
    <row r="45" spans="1:55" s="4" customFormat="1" ht="15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C45" s="12"/>
    </row>
    <row r="46" spans="1:55" s="4" customFormat="1" ht="15">
      <c r="A46" s="7"/>
      <c r="B46" s="9"/>
      <c r="C46" s="9"/>
      <c r="D46" s="9"/>
      <c r="E46" s="9"/>
      <c r="F46" s="9"/>
      <c r="G4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C46" s="12"/>
    </row>
    <row r="47" spans="1:55" s="4" customFormat="1" ht="15">
      <c r="A47" s="7"/>
      <c r="B47" s="9"/>
      <c r="C47" s="9"/>
      <c r="D47" s="9"/>
      <c r="E47" s="9"/>
      <c r="F47" s="9"/>
      <c r="G4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C47" s="12"/>
    </row>
    <row r="48" spans="1:55" s="4" customFormat="1" ht="15">
      <c r="A48" s="7"/>
      <c r="B48" s="9"/>
      <c r="C48" s="9"/>
      <c r="D48" s="9"/>
      <c r="E48" s="9"/>
      <c r="F48" s="9"/>
      <c r="G4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C48" s="12"/>
    </row>
    <row r="49" spans="1:55" s="4" customFormat="1" ht="15">
      <c r="A49" s="7"/>
      <c r="B49" s="9"/>
      <c r="C49" s="9"/>
      <c r="D49" s="9"/>
      <c r="E49" s="9"/>
      <c r="F49" s="9"/>
      <c r="G4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C49" s="12"/>
    </row>
    <row r="50" spans="1:55" s="4" customFormat="1" ht="15">
      <c r="A50" s="7"/>
      <c r="B50" s="9"/>
      <c r="C50" s="9"/>
      <c r="D50" s="9"/>
      <c r="E50" s="9"/>
      <c r="F50" s="9"/>
      <c r="G5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C50" s="12"/>
    </row>
    <row r="51" spans="1:55" s="4" customFormat="1" ht="15">
      <c r="A51" s="7"/>
      <c r="B51" s="9"/>
      <c r="C51" s="9"/>
      <c r="D51" s="9"/>
      <c r="E51" s="9"/>
      <c r="F51" s="9"/>
      <c r="G51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C51" s="12"/>
    </row>
    <row r="52" spans="1:55" s="4" customFormat="1" ht="1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C52" s="12"/>
    </row>
    <row r="53" spans="1:55" s="4" customFormat="1" ht="15" customHeight="1">
      <c r="A53" s="7"/>
      <c r="B53" s="9"/>
      <c r="C53" s="9"/>
      <c r="D53" s="9"/>
      <c r="E53" s="9"/>
      <c r="F53" s="9"/>
      <c r="G5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C53" s="12"/>
    </row>
    <row r="54" spans="1:55" s="4" customFormat="1" ht="15">
      <c r="A54" s="7"/>
      <c r="B54" s="9"/>
      <c r="C54" s="9"/>
      <c r="D54" s="9"/>
      <c r="E54" s="9"/>
      <c r="F54" s="9"/>
      <c r="G5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C54" s="12"/>
    </row>
    <row r="55" spans="1:55" s="4" customFormat="1" ht="15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C55" s="12"/>
    </row>
    <row r="56" spans="1:55" s="4" customFormat="1" ht="15">
      <c r="A56" s="7"/>
      <c r="B56" s="9"/>
      <c r="C56" s="9"/>
      <c r="D56" s="9"/>
      <c r="E56" s="9"/>
      <c r="F56" s="9"/>
      <c r="G5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C56" s="12"/>
    </row>
    <row r="57" spans="1:55" s="4" customFormat="1" ht="15">
      <c r="A57" s="7"/>
      <c r="B57" s="9"/>
      <c r="C57" s="9"/>
      <c r="D57" s="9"/>
      <c r="E57" s="9"/>
      <c r="F57" s="9"/>
      <c r="G5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C57" s="12"/>
    </row>
    <row r="58" spans="1:55" s="4" customFormat="1" ht="15">
      <c r="A58" s="7"/>
      <c r="B58" s="9"/>
      <c r="C58" s="9"/>
      <c r="D58" s="9"/>
      <c r="E58" s="9"/>
      <c r="F58" s="9"/>
      <c r="G5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C58" s="12"/>
    </row>
    <row r="59" spans="1:55" s="4" customFormat="1" ht="15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C59" s="12"/>
    </row>
    <row r="60" spans="1:55" s="4" customFormat="1" ht="15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C60" s="12"/>
    </row>
    <row r="61" spans="1:55" s="4" customFormat="1" ht="15">
      <c r="A61" s="7"/>
      <c r="B61" s="9"/>
      <c r="C61" s="9"/>
      <c r="D61" s="9"/>
      <c r="E61" s="9"/>
      <c r="F61" s="9"/>
      <c r="G61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C61" s="12"/>
    </row>
    <row r="62" spans="1:55" s="4" customFormat="1" ht="15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C62" s="12"/>
    </row>
    <row r="63" spans="1:55" s="4" customFormat="1" ht="15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C63" s="12"/>
    </row>
    <row r="64" spans="1:55" s="4" customFormat="1" ht="15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C64" s="12"/>
    </row>
    <row r="65" spans="1:55" s="4" customFormat="1" ht="15">
      <c r="A65" s="7"/>
      <c r="B65" s="9"/>
      <c r="C65" s="9"/>
      <c r="D65" s="9"/>
      <c r="E65" s="9"/>
      <c r="F65" s="9"/>
      <c r="G65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C65" s="12"/>
    </row>
    <row r="66" spans="1:55" s="4" customFormat="1" ht="15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C66" s="12"/>
    </row>
    <row r="67" spans="1:55" s="4" customFormat="1" ht="15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C67" s="12"/>
    </row>
    <row r="68" spans="1:55" s="4" customFormat="1" ht="15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C68" s="12"/>
    </row>
    <row r="69" spans="1:55" s="4" customFormat="1" ht="15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C69" s="12"/>
    </row>
    <row r="70" spans="1:55" s="4" customFormat="1" ht="15">
      <c r="A70" s="7"/>
      <c r="B70" s="9"/>
      <c r="C70" s="9"/>
      <c r="D70" s="9"/>
      <c r="E70" s="9"/>
      <c r="F70" s="9"/>
      <c r="G7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C70" s="12"/>
    </row>
    <row r="71" spans="1:55" s="4" customFormat="1" ht="15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C71" s="12"/>
    </row>
    <row r="72" spans="1:55" s="4" customFormat="1" ht="15">
      <c r="A72" s="7"/>
      <c r="B72" s="9"/>
      <c r="C72" s="9"/>
      <c r="D72" s="9"/>
      <c r="E72" s="9"/>
      <c r="F72" s="9"/>
      <c r="G7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C72" s="12"/>
    </row>
    <row r="73" spans="1:55" s="4" customFormat="1" ht="15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C73" s="12"/>
    </row>
    <row r="74" spans="1:55" s="4" customFormat="1" ht="15">
      <c r="A74" s="7"/>
      <c r="B74" s="9"/>
      <c r="C74" s="9"/>
      <c r="D74" s="9"/>
      <c r="E74" s="9"/>
      <c r="F74" s="9"/>
      <c r="G7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C74" s="12"/>
    </row>
    <row r="75" spans="1:55" s="4" customFormat="1" ht="15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C75" s="12"/>
    </row>
    <row r="76" spans="1:55" s="4" customFormat="1" ht="15">
      <c r="A76" s="7"/>
      <c r="B76" s="9"/>
      <c r="C76" s="9"/>
      <c r="D76" s="9"/>
      <c r="E76" s="9"/>
      <c r="F76" s="9"/>
      <c r="G7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C76" s="12"/>
    </row>
    <row r="77" spans="1:55" s="4" customFormat="1" ht="15">
      <c r="A77" s="7"/>
      <c r="B77" s="9"/>
      <c r="C77" s="9"/>
      <c r="D77" s="9"/>
      <c r="E77" s="9"/>
      <c r="F77" s="9"/>
      <c r="G7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C77" s="12"/>
    </row>
    <row r="78" spans="1:55" s="4" customFormat="1" ht="15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C78" s="12"/>
    </row>
    <row r="79" spans="1:55" s="4" customFormat="1" ht="15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C79" s="12"/>
    </row>
    <row r="80" spans="1:54" s="12" customFormat="1" ht="15">
      <c r="A80" s="7"/>
      <c r="B80" s="9"/>
      <c r="C80" s="9"/>
      <c r="D80" s="9"/>
      <c r="E80" s="9"/>
      <c r="F80" s="9"/>
      <c r="G8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4"/>
    </row>
    <row r="81" spans="1:54" s="12" customFormat="1" ht="15">
      <c r="A81" s="7"/>
      <c r="B81" s="9"/>
      <c r="C81" s="9"/>
      <c r="D81" s="9"/>
      <c r="E81" s="9"/>
      <c r="F81" s="9"/>
      <c r="G8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4"/>
    </row>
    <row r="82" spans="1:54" s="12" customFormat="1" ht="15">
      <c r="A82" s="7"/>
      <c r="B82" s="9"/>
      <c r="C82" s="9"/>
      <c r="D82" s="9"/>
      <c r="E82" s="9"/>
      <c r="F82" s="9"/>
      <c r="G8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4"/>
    </row>
    <row r="83" spans="1:54" s="12" customFormat="1" ht="15">
      <c r="A83" s="7"/>
      <c r="B83" s="9"/>
      <c r="C83" s="9"/>
      <c r="D83" s="9"/>
      <c r="E83" s="9"/>
      <c r="F83" s="9"/>
      <c r="G8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4"/>
    </row>
    <row r="84" spans="1:54" s="12" customFormat="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s="12" customFormat="1" ht="15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4"/>
    </row>
    <row r="86" spans="1:54" s="12" customFormat="1" ht="1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/>
    </row>
    <row r="87" spans="1:54" s="12" customFormat="1" ht="15">
      <c r="A87" s="7"/>
      <c r="B87" s="9"/>
      <c r="C87" s="9"/>
      <c r="D87" s="9"/>
      <c r="E87" s="9"/>
      <c r="F87" s="9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 s="4"/>
    </row>
  </sheetData>
  <sheetProtection/>
  <conditionalFormatting sqref="BB2:BB9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8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9" width="4.7109375" style="0" customWidth="1"/>
    <col min="60" max="60" width="0.9921875" style="0" customWidth="1"/>
    <col min="61" max="61" width="4.57421875" style="4" customWidth="1"/>
    <col min="62" max="62" width="9.140625" style="12" customWidth="1"/>
  </cols>
  <sheetData>
    <row r="1" spans="1:62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20">
        <v>7</v>
      </c>
      <c r="AI1" s="14">
        <v>8</v>
      </c>
      <c r="AJ1" s="14">
        <v>9</v>
      </c>
      <c r="AK1" s="14">
        <v>10</v>
      </c>
      <c r="AL1" s="14">
        <v>11</v>
      </c>
      <c r="AM1" s="14">
        <v>12</v>
      </c>
      <c r="AN1" s="14">
        <v>13</v>
      </c>
      <c r="AO1" s="20">
        <v>14</v>
      </c>
      <c r="AP1" s="14">
        <v>15</v>
      </c>
      <c r="AQ1" s="14">
        <v>16</v>
      </c>
      <c r="AR1" s="14">
        <v>17</v>
      </c>
      <c r="AS1" s="14">
        <v>18</v>
      </c>
      <c r="AT1" s="14">
        <v>19</v>
      </c>
      <c r="AU1" s="14">
        <v>20</v>
      </c>
      <c r="AV1" s="20">
        <v>21</v>
      </c>
      <c r="AW1" s="14">
        <v>22</v>
      </c>
      <c r="AX1" s="14">
        <v>23</v>
      </c>
      <c r="AY1" s="14">
        <v>24</v>
      </c>
      <c r="AZ1" s="14">
        <v>25</v>
      </c>
      <c r="BA1" s="14">
        <v>26</v>
      </c>
      <c r="BB1" s="14">
        <v>27</v>
      </c>
      <c r="BC1" s="20">
        <v>28</v>
      </c>
      <c r="BD1" s="14"/>
      <c r="BE1" s="14"/>
      <c r="BF1" s="14"/>
      <c r="BG1" s="14"/>
      <c r="BH1" s="14"/>
      <c r="BI1" s="14" t="s">
        <v>23</v>
      </c>
      <c r="BJ1" s="15" t="s">
        <v>24</v>
      </c>
    </row>
    <row r="2" spans="1:62" ht="18" customHeight="1">
      <c r="A2" s="7" t="s">
        <v>70</v>
      </c>
      <c r="B2" s="8"/>
      <c r="H2" s="9"/>
      <c r="I2" s="9"/>
      <c r="J2" s="9"/>
      <c r="K2" s="9" t="s">
        <v>22</v>
      </c>
      <c r="L2" s="9"/>
      <c r="M2" s="9"/>
      <c r="N2" s="9"/>
      <c r="O2" s="9"/>
      <c r="P2" s="9"/>
      <c r="Q2" s="9" t="s">
        <v>27</v>
      </c>
      <c r="R2" s="9"/>
      <c r="S2" s="9"/>
      <c r="T2" s="9" t="s">
        <v>23</v>
      </c>
      <c r="U2" s="9"/>
      <c r="V2" s="9"/>
      <c r="W2" s="9"/>
      <c r="X2" s="9"/>
      <c r="Y2" s="9"/>
      <c r="Z2" s="9"/>
      <c r="AA2" s="9"/>
      <c r="AB2" s="9"/>
      <c r="AC2" s="9"/>
      <c r="AD2" s="9" t="s">
        <v>23</v>
      </c>
      <c r="AE2" s="9" t="s">
        <v>23</v>
      </c>
      <c r="AF2" s="9" t="s">
        <v>23</v>
      </c>
      <c r="AG2" s="9" t="s">
        <v>23</v>
      </c>
      <c r="AH2" s="21"/>
      <c r="AI2" s="9"/>
      <c r="AJ2" s="9"/>
      <c r="AK2" s="9"/>
      <c r="AL2" s="9"/>
      <c r="AM2" s="9"/>
      <c r="AN2" s="9"/>
      <c r="AO2" s="21"/>
      <c r="AP2" s="9"/>
      <c r="AQ2" s="9"/>
      <c r="AR2" s="9"/>
      <c r="AS2" s="9"/>
      <c r="AT2" s="9"/>
      <c r="AU2" s="9"/>
      <c r="AV2" s="21"/>
      <c r="AW2" s="9"/>
      <c r="AX2" s="9"/>
      <c r="AY2" s="9"/>
      <c r="AZ2" s="9"/>
      <c r="BA2" s="9"/>
      <c r="BB2" s="9"/>
      <c r="BC2" s="21"/>
      <c r="BD2" s="9"/>
      <c r="BE2" s="9"/>
      <c r="BF2" s="9"/>
      <c r="BG2" s="9"/>
      <c r="BH2" s="9"/>
      <c r="BI2" s="10">
        <f>COUNTIF(AB2:BH2,"X")+COUNTIF(AB2:BH2,"Q")+COUNTIF(AB2:BH2,"XCG")+COUNTIF(AB2:BH2,"XCE")</f>
        <v>4</v>
      </c>
      <c r="BJ2" s="11"/>
    </row>
    <row r="3" spans="1:62" ht="18" customHeight="1">
      <c r="A3" s="7" t="s">
        <v>1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21"/>
      <c r="AI3" s="9"/>
      <c r="AJ3" s="9"/>
      <c r="AK3" s="9"/>
      <c r="AL3" s="9"/>
      <c r="AM3" s="9"/>
      <c r="AN3" s="9"/>
      <c r="AO3" s="21"/>
      <c r="AP3" s="9"/>
      <c r="AQ3" s="9"/>
      <c r="AR3" s="9"/>
      <c r="AS3" s="9"/>
      <c r="AT3" s="9"/>
      <c r="AU3" s="9"/>
      <c r="AV3" s="21"/>
      <c r="AW3" s="9"/>
      <c r="AX3" s="9"/>
      <c r="AY3" s="9"/>
      <c r="AZ3" s="9"/>
      <c r="BA3" s="9"/>
      <c r="BB3" s="9"/>
      <c r="BC3" s="21"/>
      <c r="BD3" s="9"/>
      <c r="BE3" s="9"/>
      <c r="BF3" s="9"/>
      <c r="BG3" s="9"/>
      <c r="BH3" s="9"/>
      <c r="BI3" s="10">
        <f aca="true" t="shared" si="0" ref="BI3:BI9">COUNTIF(AB3:BH3,"X")+COUNTIF(AB3:BH3,"Q")+COUNTIF(AB3:BH3,"XCG")+COUNTIF(AB3:BH3,"XCE")</f>
        <v>0</v>
      </c>
      <c r="BJ3" s="11"/>
    </row>
    <row r="4" spans="1:62" ht="18" customHeight="1">
      <c r="A4" s="7" t="s">
        <v>17</v>
      </c>
      <c r="B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21" t="s">
        <v>23</v>
      </c>
      <c r="AI4" s="9" t="s">
        <v>23</v>
      </c>
      <c r="AJ4" s="9" t="s">
        <v>23</v>
      </c>
      <c r="AK4" s="9" t="s">
        <v>23</v>
      </c>
      <c r="AL4" s="9" t="s">
        <v>23</v>
      </c>
      <c r="AM4" s="9" t="s">
        <v>23</v>
      </c>
      <c r="AN4" s="9" t="s">
        <v>23</v>
      </c>
      <c r="AO4" s="21"/>
      <c r="AP4" s="9"/>
      <c r="AQ4" s="9"/>
      <c r="AR4" s="9"/>
      <c r="AS4" s="9"/>
      <c r="AT4" s="9"/>
      <c r="AU4" s="9" t="s">
        <v>23</v>
      </c>
      <c r="AV4" s="21" t="s">
        <v>23</v>
      </c>
      <c r="AW4" s="9" t="s">
        <v>23</v>
      </c>
      <c r="AX4" s="9" t="s">
        <v>23</v>
      </c>
      <c r="AY4" s="9" t="s">
        <v>23</v>
      </c>
      <c r="AZ4" s="9" t="s">
        <v>23</v>
      </c>
      <c r="BA4" s="9" t="s">
        <v>23</v>
      </c>
      <c r="BB4" s="9" t="s">
        <v>23</v>
      </c>
      <c r="BC4" s="21" t="s">
        <v>23</v>
      </c>
      <c r="BD4" s="9"/>
      <c r="BE4" s="9"/>
      <c r="BF4" s="9"/>
      <c r="BG4" s="9"/>
      <c r="BH4" s="9"/>
      <c r="BI4" s="10">
        <f t="shared" si="0"/>
        <v>16</v>
      </c>
      <c r="BJ4" s="11"/>
    </row>
    <row r="5" spans="1:62" ht="18" customHeight="1">
      <c r="A5" s="7" t="s">
        <v>45</v>
      </c>
      <c r="B5" s="8"/>
      <c r="H5" s="9"/>
      <c r="I5" s="9"/>
      <c r="J5" s="9"/>
      <c r="K5" s="9" t="s">
        <v>22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 t="s">
        <v>23</v>
      </c>
      <c r="Y5" s="9"/>
      <c r="Z5" s="9"/>
      <c r="AA5" s="9"/>
      <c r="AB5" s="9"/>
      <c r="AC5" s="9"/>
      <c r="AD5" s="9"/>
      <c r="AE5" s="9"/>
      <c r="AF5" s="9"/>
      <c r="AG5" s="9"/>
      <c r="AH5" s="21"/>
      <c r="AI5" s="9"/>
      <c r="AJ5" s="9"/>
      <c r="AK5" s="9"/>
      <c r="AL5" s="9"/>
      <c r="AM5" s="9"/>
      <c r="AN5" s="9"/>
      <c r="AO5" s="21"/>
      <c r="AP5" s="9"/>
      <c r="AQ5" s="9"/>
      <c r="AR5" s="9"/>
      <c r="AS5" s="9"/>
      <c r="AT5" s="9"/>
      <c r="AU5" s="9"/>
      <c r="AV5" s="21"/>
      <c r="AW5" s="9"/>
      <c r="AX5" s="9"/>
      <c r="AY5" s="9"/>
      <c r="AZ5" s="9"/>
      <c r="BA5" s="9"/>
      <c r="BB5" s="9"/>
      <c r="BC5" s="21"/>
      <c r="BD5" s="9"/>
      <c r="BE5" s="9"/>
      <c r="BF5" s="9"/>
      <c r="BG5" s="9"/>
      <c r="BH5" s="9"/>
      <c r="BI5" s="10">
        <f t="shared" si="0"/>
        <v>0</v>
      </c>
      <c r="BJ5" s="11"/>
    </row>
    <row r="6" spans="1:62" ht="18" customHeight="1">
      <c r="A6" s="7" t="s">
        <v>2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1"/>
      <c r="AI6" s="9"/>
      <c r="AJ6" s="9"/>
      <c r="AK6" s="9"/>
      <c r="AL6" s="9"/>
      <c r="AM6" s="9"/>
      <c r="AN6" s="9"/>
      <c r="AO6" s="21"/>
      <c r="AP6" s="9"/>
      <c r="AQ6" s="9"/>
      <c r="AR6" s="9"/>
      <c r="AS6" s="9"/>
      <c r="AT6" s="9"/>
      <c r="AU6" s="9"/>
      <c r="AV6" s="21"/>
      <c r="AW6" s="9"/>
      <c r="AX6" s="9"/>
      <c r="AY6" s="9"/>
      <c r="AZ6" s="9"/>
      <c r="BA6" s="9"/>
      <c r="BB6" s="9"/>
      <c r="BC6" s="21"/>
      <c r="BD6" s="9"/>
      <c r="BE6" s="9"/>
      <c r="BF6" s="9"/>
      <c r="BG6" s="9"/>
      <c r="BH6" s="9"/>
      <c r="BI6" s="10">
        <f t="shared" si="0"/>
        <v>0</v>
      </c>
      <c r="BJ6" s="11"/>
    </row>
    <row r="7" spans="1:62" ht="18" customHeight="1">
      <c r="A7" s="7" t="s">
        <v>26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21"/>
      <c r="AI7" s="9"/>
      <c r="AJ7" s="9"/>
      <c r="AK7" s="9"/>
      <c r="AL7" s="9"/>
      <c r="AM7" s="9"/>
      <c r="AN7" s="9"/>
      <c r="AO7" s="21"/>
      <c r="AP7" s="9"/>
      <c r="AQ7" s="9"/>
      <c r="AR7" s="9"/>
      <c r="AS7" s="9"/>
      <c r="AT7" s="9"/>
      <c r="AU7" s="9"/>
      <c r="AV7" s="21"/>
      <c r="AW7" s="9"/>
      <c r="AX7" s="9"/>
      <c r="AY7" s="9"/>
      <c r="AZ7" s="9"/>
      <c r="BA7" s="9"/>
      <c r="BB7" s="9"/>
      <c r="BC7" s="21"/>
      <c r="BD7" s="9"/>
      <c r="BE7" s="9"/>
      <c r="BF7" s="9"/>
      <c r="BG7" s="9"/>
      <c r="BH7" s="9"/>
      <c r="BI7" s="10">
        <f t="shared" si="0"/>
        <v>0</v>
      </c>
      <c r="BJ7" s="11"/>
    </row>
    <row r="8" spans="1:62" ht="18" customHeight="1">
      <c r="A8" s="7" t="s">
        <v>68</v>
      </c>
      <c r="B8" s="8"/>
      <c r="H8" s="9"/>
      <c r="I8" s="9"/>
      <c r="J8" s="9"/>
      <c r="K8" s="9" t="s">
        <v>22</v>
      </c>
      <c r="L8" s="9"/>
      <c r="M8" s="9"/>
      <c r="N8" s="9"/>
      <c r="O8" s="9"/>
      <c r="P8" s="9"/>
      <c r="Q8" s="9" t="s">
        <v>27</v>
      </c>
      <c r="R8" s="9"/>
      <c r="S8" s="9"/>
      <c r="T8" s="9" t="s">
        <v>23</v>
      </c>
      <c r="U8" s="9"/>
      <c r="V8" s="9"/>
      <c r="W8" s="9"/>
      <c r="X8" s="9"/>
      <c r="Y8" s="9"/>
      <c r="Z8" s="9"/>
      <c r="AA8" s="9"/>
      <c r="AB8" s="9" t="s">
        <v>23</v>
      </c>
      <c r="AC8" s="9" t="s">
        <v>23</v>
      </c>
      <c r="AD8" s="9"/>
      <c r="AE8" s="9"/>
      <c r="AF8" s="9"/>
      <c r="AG8" s="9"/>
      <c r="AH8" s="21"/>
      <c r="AI8" s="9"/>
      <c r="AJ8" s="9"/>
      <c r="AK8" s="9"/>
      <c r="AL8" s="9"/>
      <c r="AM8" s="9"/>
      <c r="AN8" s="9"/>
      <c r="AO8" s="21" t="s">
        <v>23</v>
      </c>
      <c r="AP8" s="9" t="s">
        <v>23</v>
      </c>
      <c r="AQ8" s="9" t="s">
        <v>23</v>
      </c>
      <c r="AR8" s="9" t="s">
        <v>23</v>
      </c>
      <c r="AS8" s="9" t="s">
        <v>23</v>
      </c>
      <c r="AT8" s="9" t="s">
        <v>23</v>
      </c>
      <c r="AU8" s="9"/>
      <c r="AV8" s="21"/>
      <c r="AW8" s="9"/>
      <c r="AX8" s="9"/>
      <c r="AY8" s="9"/>
      <c r="AZ8" s="9"/>
      <c r="BA8" s="9"/>
      <c r="BB8" s="9"/>
      <c r="BC8" s="21"/>
      <c r="BD8" s="9"/>
      <c r="BE8" s="9"/>
      <c r="BF8" s="9"/>
      <c r="BG8" s="9"/>
      <c r="BH8" s="9"/>
      <c r="BI8" s="10">
        <f t="shared" si="0"/>
        <v>8</v>
      </c>
      <c r="BJ8" s="11"/>
    </row>
    <row r="9" spans="1:62" ht="18" customHeight="1">
      <c r="A9" s="7" t="s">
        <v>65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 t="s">
        <v>22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1"/>
      <c r="AI9" s="9"/>
      <c r="AJ9" s="9"/>
      <c r="AK9" s="9"/>
      <c r="AL9" s="9"/>
      <c r="AM9" s="9"/>
      <c r="AN9" s="9"/>
      <c r="AO9" s="21"/>
      <c r="AP9" s="9"/>
      <c r="AQ9" s="9"/>
      <c r="AR9" s="9"/>
      <c r="AS9" s="9"/>
      <c r="AT9" s="9"/>
      <c r="AU9" s="9"/>
      <c r="AV9" s="21"/>
      <c r="AW9" s="9"/>
      <c r="AX9" s="9"/>
      <c r="AY9" s="9"/>
      <c r="AZ9" s="9"/>
      <c r="BA9" s="9"/>
      <c r="BB9" s="9"/>
      <c r="BC9" s="21"/>
      <c r="BD9" s="9"/>
      <c r="BE9" s="9"/>
      <c r="BF9" s="9"/>
      <c r="BG9" s="9"/>
      <c r="BH9" s="9"/>
      <c r="BI9" s="10">
        <f t="shared" si="0"/>
        <v>0</v>
      </c>
      <c r="BJ9" s="11"/>
    </row>
    <row r="10" spans="1:60" ht="18" customHeight="1">
      <c r="A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1"/>
      <c r="AI10" s="9"/>
      <c r="AJ10" s="9"/>
      <c r="AK10" s="9"/>
      <c r="AL10" s="9"/>
      <c r="AM10" s="9"/>
      <c r="AN10" s="9"/>
      <c r="AO10" s="21"/>
      <c r="AP10" s="9"/>
      <c r="AQ10" s="9"/>
      <c r="AR10" s="9"/>
      <c r="AS10" s="9"/>
      <c r="AT10" s="9"/>
      <c r="AU10" s="9"/>
      <c r="AV10" s="21"/>
      <c r="AW10" s="9"/>
      <c r="AX10" s="9"/>
      <c r="AY10" s="9"/>
      <c r="AZ10" s="9"/>
      <c r="BA10" s="9"/>
      <c r="BB10" s="9"/>
      <c r="BC10" s="21"/>
      <c r="BD10" s="9"/>
      <c r="BE10" s="9"/>
      <c r="BF10" s="9"/>
      <c r="BG10" s="9"/>
      <c r="BH10" s="9"/>
    </row>
    <row r="11" spans="1:60" ht="18" customHeight="1">
      <c r="A11" s="7"/>
      <c r="D11" s="9" t="s">
        <v>22</v>
      </c>
      <c r="E11" s="7" t="s">
        <v>29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18" customHeight="1">
      <c r="A12" s="7"/>
      <c r="D12" s="9" t="s">
        <v>23</v>
      </c>
      <c r="E12" s="7" t="s">
        <v>30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8" customHeight="1">
      <c r="A13" s="7"/>
      <c r="D13" s="9" t="s">
        <v>27</v>
      </c>
      <c r="E13" s="7" t="s">
        <v>31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ht="18" customHeight="1">
      <c r="A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2" s="4" customFormat="1" ht="18" customHeigh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J16" s="12"/>
    </row>
    <row r="17" spans="1:62" s="4" customFormat="1" ht="18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J17" s="12"/>
    </row>
    <row r="18" spans="1:62" s="4" customFormat="1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J18" s="12"/>
    </row>
    <row r="19" spans="1:62" s="4" customFormat="1" ht="18" customHeight="1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J19" s="12"/>
    </row>
    <row r="20" spans="1:62" s="4" customFormat="1" ht="18" customHeight="1">
      <c r="A20" s="7"/>
      <c r="B20" s="9">
        <v>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J20" s="12"/>
    </row>
    <row r="21" spans="1:62" s="4" customFormat="1" ht="18" customHeight="1">
      <c r="A21" s="7"/>
      <c r="B21" s="9" t="s">
        <v>32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J21" s="12"/>
    </row>
    <row r="22" spans="1:62" s="4" customFormat="1" ht="18" customHeight="1">
      <c r="A22" s="7"/>
      <c r="B22" s="9" t="s">
        <v>32</v>
      </c>
      <c r="C22" s="9"/>
      <c r="D22" s="9"/>
      <c r="E22" s="9"/>
      <c r="F22" s="9"/>
      <c r="G22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J22" s="12"/>
    </row>
    <row r="23" spans="1:62" s="4" customFormat="1" ht="18" customHeight="1">
      <c r="A23" s="7"/>
      <c r="B23" s="9">
        <v>1</v>
      </c>
      <c r="C23" s="9"/>
      <c r="D23" s="9"/>
      <c r="E23" s="9"/>
      <c r="F23" s="9"/>
      <c r="G2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J23" s="12"/>
    </row>
    <row r="24" spans="1:62" s="4" customFormat="1" ht="15">
      <c r="A24" s="7"/>
      <c r="B24" s="9">
        <v>5</v>
      </c>
      <c r="C24" s="9"/>
      <c r="D24" s="9"/>
      <c r="E24" s="9"/>
      <c r="F24" s="9"/>
      <c r="G2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J24" s="12"/>
    </row>
    <row r="25" spans="1:62" s="4" customFormat="1" ht="15">
      <c r="A25" s="7"/>
      <c r="B25" s="9">
        <v>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J25" s="12"/>
    </row>
    <row r="26" spans="1:62" s="4" customFormat="1" ht="15">
      <c r="A26" s="7"/>
      <c r="B26" s="9">
        <v>2</v>
      </c>
      <c r="C26" s="9"/>
      <c r="D26" s="9"/>
      <c r="E26" s="9"/>
      <c r="F26" s="9"/>
      <c r="G26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J26" s="12"/>
    </row>
    <row r="27" spans="1:62" s="4" customFormat="1" ht="15">
      <c r="A27" s="7"/>
      <c r="B27" s="9">
        <v>1</v>
      </c>
      <c r="C27" s="9"/>
      <c r="D27" s="9"/>
      <c r="E27" s="9"/>
      <c r="F27" s="9"/>
      <c r="G2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J27" s="12"/>
    </row>
    <row r="28" spans="1:62" s="4" customFormat="1" ht="15">
      <c r="A28" s="7"/>
      <c r="B28" s="9" t="s">
        <v>32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J28" s="12"/>
    </row>
    <row r="29" spans="1:62" s="4" customFormat="1" ht="15">
      <c r="A29" s="7"/>
      <c r="B29" s="9">
        <v>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J29" s="12"/>
    </row>
    <row r="30" spans="1:62" s="4" customFormat="1" ht="15">
      <c r="A30" s="7"/>
      <c r="B30" s="9"/>
      <c r="C30" s="9"/>
      <c r="D30" s="9"/>
      <c r="E30" s="9"/>
      <c r="F30" s="9"/>
      <c r="G3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J30" s="12"/>
    </row>
    <row r="31" spans="1:62" s="4" customFormat="1" ht="15">
      <c r="A31" s="7"/>
      <c r="B31" s="9"/>
      <c r="C31" s="9">
        <f>SUM(B20:B29)*5</f>
        <v>80</v>
      </c>
      <c r="D31" s="9" t="s">
        <v>33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J31" s="12"/>
    </row>
    <row r="32" spans="1:62" s="4" customFormat="1" ht="15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J32" s="12"/>
    </row>
    <row r="33" spans="1:62" s="4" customFormat="1" ht="15">
      <c r="A33" s="7"/>
      <c r="B33" s="9"/>
      <c r="C33" s="9"/>
      <c r="D33" s="9"/>
      <c r="E33" s="9"/>
      <c r="F33" s="9"/>
      <c r="G3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J33" s="12"/>
    </row>
    <row r="34" spans="1:62" s="4" customFormat="1" ht="15">
      <c r="A34" s="7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J34" s="12"/>
    </row>
    <row r="35" spans="1:62" s="4" customFormat="1" ht="15">
      <c r="A35" s="7"/>
      <c r="B35" s="9"/>
      <c r="C35" s="9"/>
      <c r="D35" s="9"/>
      <c r="E35" s="9"/>
      <c r="F35" s="9"/>
      <c r="G3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J35" s="12"/>
    </row>
    <row r="36" spans="1:62" s="4" customFormat="1" ht="15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J36" s="12"/>
    </row>
    <row r="37" spans="1:62" s="4" customFormat="1" ht="15">
      <c r="A37" s="7"/>
      <c r="B37" s="9"/>
      <c r="C37" s="9"/>
      <c r="D37" s="9"/>
      <c r="E37" s="9"/>
      <c r="F37" s="9"/>
      <c r="G3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J37" s="12"/>
    </row>
    <row r="38" spans="1:62" s="4" customFormat="1" ht="15">
      <c r="A38" s="7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J38" s="12"/>
    </row>
    <row r="39" spans="1:62" s="4" customFormat="1" ht="15">
      <c r="A39" s="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J39" s="12"/>
    </row>
    <row r="40" spans="1:62" s="4" customFormat="1" ht="15">
      <c r="A40" s="7"/>
      <c r="B40" s="9"/>
      <c r="C40" s="9"/>
      <c r="D40" s="9"/>
      <c r="E40" s="9"/>
      <c r="F40" s="9"/>
      <c r="G4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J40" s="12"/>
    </row>
    <row r="41" spans="1:62" s="4" customFormat="1" ht="15">
      <c r="A41" s="7"/>
      <c r="B41" s="9"/>
      <c r="C41" s="9"/>
      <c r="D41" s="9"/>
      <c r="E41" s="9"/>
      <c r="F41" s="9"/>
      <c r="G4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J41" s="12"/>
    </row>
    <row r="42" spans="1:62" s="4" customFormat="1" ht="15">
      <c r="A42" s="7"/>
      <c r="B42" s="9"/>
      <c r="C42" s="9"/>
      <c r="D42" s="9"/>
      <c r="E42" s="9"/>
      <c r="F42" s="9"/>
      <c r="G4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J42" s="12"/>
    </row>
    <row r="43" spans="1:62" s="4" customFormat="1" ht="15">
      <c r="A43" s="7"/>
      <c r="B43" s="9"/>
      <c r="C43" s="9"/>
      <c r="D43" s="9"/>
      <c r="E43" s="9"/>
      <c r="F43" s="9"/>
      <c r="G4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J43" s="12"/>
    </row>
    <row r="44" spans="1:62" s="4" customFormat="1" ht="15">
      <c r="A44" s="7"/>
      <c r="B44" s="9"/>
      <c r="C44" s="9"/>
      <c r="D44" s="9"/>
      <c r="E44" s="9"/>
      <c r="F44" s="9"/>
      <c r="G4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J44" s="12"/>
    </row>
    <row r="45" spans="1:62" s="4" customFormat="1" ht="15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J45" s="12"/>
    </row>
    <row r="46" spans="1:62" s="4" customFormat="1" ht="15">
      <c r="A46" s="7"/>
      <c r="B46" s="9"/>
      <c r="C46" s="9"/>
      <c r="D46" s="9"/>
      <c r="E46" s="9"/>
      <c r="F46" s="9"/>
      <c r="G4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J46" s="12"/>
    </row>
    <row r="47" spans="1:62" s="4" customFormat="1" ht="15">
      <c r="A47" s="7"/>
      <c r="B47" s="9"/>
      <c r="C47" s="9"/>
      <c r="D47" s="9"/>
      <c r="E47" s="9"/>
      <c r="F47" s="9"/>
      <c r="G4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J47" s="12"/>
    </row>
    <row r="48" spans="1:62" s="4" customFormat="1" ht="15">
      <c r="A48" s="7"/>
      <c r="B48" s="9"/>
      <c r="C48" s="9"/>
      <c r="D48" s="9"/>
      <c r="E48" s="9"/>
      <c r="F48" s="9"/>
      <c r="G4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J48" s="12"/>
    </row>
    <row r="49" spans="1:62" s="4" customFormat="1" ht="15">
      <c r="A49" s="7"/>
      <c r="B49" s="9"/>
      <c r="C49" s="9"/>
      <c r="D49" s="9"/>
      <c r="E49" s="9"/>
      <c r="F49" s="9"/>
      <c r="G4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J49" s="12"/>
    </row>
    <row r="50" spans="1:62" s="4" customFormat="1" ht="15">
      <c r="A50" s="7"/>
      <c r="B50" s="9"/>
      <c r="C50" s="9"/>
      <c r="D50" s="9"/>
      <c r="E50" s="9"/>
      <c r="F50" s="9"/>
      <c r="G5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J50" s="12"/>
    </row>
    <row r="51" spans="1:62" s="4" customFormat="1" ht="15">
      <c r="A51" s="7"/>
      <c r="B51" s="9"/>
      <c r="C51" s="9"/>
      <c r="D51" s="9"/>
      <c r="E51" s="9"/>
      <c r="F51" s="9"/>
      <c r="G51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J51" s="12"/>
    </row>
    <row r="52" spans="1:62" s="4" customFormat="1" ht="15">
      <c r="A52" s="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J52" s="12"/>
    </row>
    <row r="53" spans="1:62" s="4" customFormat="1" ht="15" customHeight="1">
      <c r="A53" s="7"/>
      <c r="B53" s="9"/>
      <c r="C53" s="9"/>
      <c r="D53" s="9"/>
      <c r="E53" s="9"/>
      <c r="F53" s="9"/>
      <c r="G5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J53" s="12"/>
    </row>
    <row r="54" spans="1:62" s="4" customFormat="1" ht="15">
      <c r="A54" s="7"/>
      <c r="B54" s="9"/>
      <c r="C54" s="9"/>
      <c r="D54" s="9"/>
      <c r="E54" s="9"/>
      <c r="F54" s="9"/>
      <c r="G5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J54" s="12"/>
    </row>
    <row r="55" spans="1:62" s="4" customFormat="1" ht="15">
      <c r="A55" s="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J55" s="12"/>
    </row>
    <row r="56" spans="1:62" s="4" customFormat="1" ht="15">
      <c r="A56" s="7"/>
      <c r="B56" s="9"/>
      <c r="C56" s="9"/>
      <c r="D56" s="9"/>
      <c r="E56" s="9"/>
      <c r="F56" s="9"/>
      <c r="G5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J56" s="12"/>
    </row>
    <row r="57" spans="1:62" s="4" customFormat="1" ht="15">
      <c r="A57" s="7"/>
      <c r="B57" s="9"/>
      <c r="C57" s="9"/>
      <c r="D57" s="9"/>
      <c r="E57" s="9"/>
      <c r="F57" s="9"/>
      <c r="G5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J57" s="12"/>
    </row>
    <row r="58" spans="1:62" s="4" customFormat="1" ht="15">
      <c r="A58" s="7"/>
      <c r="B58" s="9"/>
      <c r="C58" s="9"/>
      <c r="D58" s="9"/>
      <c r="E58" s="9"/>
      <c r="F58" s="9"/>
      <c r="G5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J58" s="12"/>
    </row>
    <row r="59" spans="1:62" s="4" customFormat="1" ht="15">
      <c r="A59" s="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J59" s="12"/>
    </row>
    <row r="60" spans="1:62" s="4" customFormat="1" ht="15">
      <c r="A60" s="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J60" s="12"/>
    </row>
    <row r="61" spans="1:62" s="4" customFormat="1" ht="15">
      <c r="A61" s="7"/>
      <c r="B61" s="9"/>
      <c r="C61" s="9"/>
      <c r="D61" s="9"/>
      <c r="E61" s="9"/>
      <c r="F61" s="9"/>
      <c r="G61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J61" s="12"/>
    </row>
    <row r="62" spans="1:62" s="4" customFormat="1" ht="15">
      <c r="A62" s="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J62" s="12"/>
    </row>
    <row r="63" spans="1:62" s="4" customFormat="1" ht="15">
      <c r="A63" s="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J63" s="12"/>
    </row>
    <row r="64" spans="1:62" s="4" customFormat="1" ht="15">
      <c r="A64" s="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J64" s="12"/>
    </row>
    <row r="65" spans="1:62" s="4" customFormat="1" ht="15">
      <c r="A65" s="7"/>
      <c r="B65" s="9"/>
      <c r="C65" s="9"/>
      <c r="D65" s="9"/>
      <c r="E65" s="9"/>
      <c r="F65" s="9"/>
      <c r="G65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J65" s="12"/>
    </row>
    <row r="66" spans="1:62" s="4" customFormat="1" ht="15">
      <c r="A66" s="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J66" s="12"/>
    </row>
    <row r="67" spans="1:62" s="4" customFormat="1" ht="15">
      <c r="A67" s="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J67" s="12"/>
    </row>
    <row r="68" spans="1:62" s="4" customFormat="1" ht="15">
      <c r="A68" s="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J68" s="12"/>
    </row>
    <row r="69" spans="1:62" s="4" customFormat="1" ht="15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J69" s="12"/>
    </row>
    <row r="70" spans="1:62" s="4" customFormat="1" ht="15">
      <c r="A70" s="7"/>
      <c r="B70" s="9"/>
      <c r="C70" s="9"/>
      <c r="D70" s="9"/>
      <c r="E70" s="9"/>
      <c r="F70" s="9"/>
      <c r="G7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J70" s="12"/>
    </row>
    <row r="71" spans="1:62" s="4" customFormat="1" ht="15">
      <c r="A71" s="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J71" s="12"/>
    </row>
    <row r="72" spans="1:62" s="4" customFormat="1" ht="15">
      <c r="A72" s="7"/>
      <c r="B72" s="9"/>
      <c r="C72" s="9"/>
      <c r="D72" s="9"/>
      <c r="E72" s="9"/>
      <c r="F72" s="9"/>
      <c r="G72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J72" s="12"/>
    </row>
    <row r="73" spans="1:62" s="4" customFormat="1" ht="15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J73" s="12"/>
    </row>
    <row r="74" spans="1:62" s="4" customFormat="1" ht="15">
      <c r="A74" s="7"/>
      <c r="B74" s="9"/>
      <c r="C74" s="9"/>
      <c r="D74" s="9"/>
      <c r="E74" s="9"/>
      <c r="F74" s="9"/>
      <c r="G7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J74" s="12"/>
    </row>
    <row r="75" spans="1:62" s="4" customFormat="1" ht="15">
      <c r="A75" s="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J75" s="12"/>
    </row>
    <row r="76" spans="1:62" s="4" customFormat="1" ht="15">
      <c r="A76" s="7"/>
      <c r="B76" s="9"/>
      <c r="C76" s="9"/>
      <c r="D76" s="9"/>
      <c r="E76" s="9"/>
      <c r="F76" s="9"/>
      <c r="G7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J76" s="12"/>
    </row>
    <row r="77" spans="1:62" s="4" customFormat="1" ht="15">
      <c r="A77" s="7"/>
      <c r="B77" s="9"/>
      <c r="C77" s="9"/>
      <c r="D77" s="9"/>
      <c r="E77" s="9"/>
      <c r="F77" s="9"/>
      <c r="G7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J77" s="12"/>
    </row>
    <row r="78" spans="1:62" s="4" customFormat="1" ht="15">
      <c r="A78" s="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J78" s="12"/>
    </row>
    <row r="79" spans="1:62" s="4" customFormat="1" ht="15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J79" s="12"/>
    </row>
    <row r="80" spans="1:61" s="12" customFormat="1" ht="15">
      <c r="A80" s="7"/>
      <c r="B80" s="9"/>
      <c r="C80" s="9"/>
      <c r="D80" s="9"/>
      <c r="E80" s="9"/>
      <c r="F80" s="9"/>
      <c r="G8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4"/>
    </row>
    <row r="81" spans="1:61" s="12" customFormat="1" ht="15">
      <c r="A81" s="7"/>
      <c r="B81" s="9"/>
      <c r="C81" s="9"/>
      <c r="D81" s="9"/>
      <c r="E81" s="9"/>
      <c r="F81" s="9"/>
      <c r="G81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4"/>
    </row>
    <row r="82" spans="1:61" s="12" customFormat="1" ht="15">
      <c r="A82" s="7"/>
      <c r="B82" s="9"/>
      <c r="C82" s="9"/>
      <c r="D82" s="9"/>
      <c r="E82" s="9"/>
      <c r="F82" s="9"/>
      <c r="G82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4"/>
    </row>
    <row r="83" spans="1:61" s="12" customFormat="1" ht="15">
      <c r="A83" s="7"/>
      <c r="B83" s="9"/>
      <c r="C83" s="9"/>
      <c r="D83" s="9"/>
      <c r="E83" s="9"/>
      <c r="F83" s="9"/>
      <c r="G8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4"/>
    </row>
    <row r="84" spans="1:61" s="12" customFormat="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s="12" customFormat="1" ht="15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4"/>
    </row>
    <row r="86" spans="1:61" s="12" customFormat="1" ht="15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/>
    </row>
    <row r="87" spans="1:61" s="12" customFormat="1" ht="15">
      <c r="A87" s="7"/>
      <c r="B87" s="9"/>
      <c r="C87" s="9"/>
      <c r="D87" s="9"/>
      <c r="E87" s="9"/>
      <c r="F87" s="9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 s="4"/>
    </row>
  </sheetData>
  <sheetProtection/>
  <conditionalFormatting sqref="BI2:BI9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8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9" width="4.7109375" style="0" customWidth="1"/>
    <col min="60" max="60" width="0.9921875" style="0" customWidth="1"/>
    <col min="61" max="61" width="4.57421875" style="4" customWidth="1"/>
    <col min="62" max="62" width="9.140625" style="12" customWidth="1"/>
  </cols>
  <sheetData>
    <row r="1" spans="1:62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2</v>
      </c>
      <c r="AC1" s="14">
        <v>3</v>
      </c>
      <c r="AD1" s="14">
        <v>4</v>
      </c>
      <c r="AE1" s="14">
        <v>5</v>
      </c>
      <c r="AF1" s="14">
        <v>6</v>
      </c>
      <c r="AG1" s="14">
        <v>7</v>
      </c>
      <c r="AH1" s="14">
        <v>9</v>
      </c>
      <c r="AI1" s="22">
        <v>10</v>
      </c>
      <c r="AJ1" s="20">
        <v>11</v>
      </c>
      <c r="AK1" s="14">
        <v>12</v>
      </c>
      <c r="AL1" s="14">
        <v>13</v>
      </c>
      <c r="AM1" s="14">
        <v>14</v>
      </c>
      <c r="AN1" s="14">
        <v>15</v>
      </c>
      <c r="AO1" s="14">
        <v>16</v>
      </c>
      <c r="AP1" s="14">
        <v>8</v>
      </c>
      <c r="AQ1" s="14">
        <v>17</v>
      </c>
      <c r="AR1" s="20">
        <v>18</v>
      </c>
      <c r="AS1" s="22">
        <v>19</v>
      </c>
      <c r="AT1" s="22">
        <v>22</v>
      </c>
      <c r="AU1" s="14">
        <v>23</v>
      </c>
      <c r="AV1" s="14">
        <v>20</v>
      </c>
      <c r="AW1" s="14">
        <v>25</v>
      </c>
      <c r="AX1" s="14">
        <v>1</v>
      </c>
      <c r="AY1" s="14">
        <v>24</v>
      </c>
      <c r="AZ1" s="14">
        <v>26</v>
      </c>
      <c r="BA1" s="14">
        <v>27</v>
      </c>
      <c r="BB1" s="14">
        <v>21</v>
      </c>
      <c r="BC1" s="14"/>
      <c r="BD1" s="14"/>
      <c r="BE1" s="14"/>
      <c r="BF1" s="14"/>
      <c r="BG1" s="14"/>
      <c r="BH1" s="14"/>
      <c r="BI1" s="14" t="s">
        <v>23</v>
      </c>
      <c r="BJ1" s="15" t="s">
        <v>24</v>
      </c>
    </row>
    <row r="2" spans="1:62" ht="18" customHeight="1">
      <c r="A2" s="7" t="s">
        <v>1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23"/>
      <c r="AJ2" s="21"/>
      <c r="AK2" s="9"/>
      <c r="AL2" s="9"/>
      <c r="AM2" s="9"/>
      <c r="AN2" s="9"/>
      <c r="AO2" s="9"/>
      <c r="AP2" s="9"/>
      <c r="AQ2" s="9"/>
      <c r="AR2" s="21"/>
      <c r="AS2" s="23"/>
      <c r="AT2" s="23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10">
        <f aca="true" t="shared" si="0" ref="BI2:BI10">COUNTIF(AB2:BH2,"X")+COUNTIF(AB2:BH2,"Q")+COUNTIF(AB2:BH2,"XCG")+COUNTIF(AB2:BH2,"XCE")</f>
        <v>0</v>
      </c>
      <c r="BJ2" s="11"/>
    </row>
    <row r="3" spans="1:62" ht="18" customHeight="1">
      <c r="A3" s="7" t="s">
        <v>17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23"/>
      <c r="AJ3" s="21"/>
      <c r="AK3" s="9"/>
      <c r="AL3" s="9"/>
      <c r="AM3" s="9"/>
      <c r="AN3" s="9"/>
      <c r="AO3" s="9"/>
      <c r="AP3" s="9"/>
      <c r="AQ3" s="9"/>
      <c r="AR3" s="21"/>
      <c r="AS3" s="23"/>
      <c r="AT3" s="23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10">
        <f t="shared" si="0"/>
        <v>0</v>
      </c>
      <c r="BJ3" s="11"/>
    </row>
    <row r="4" spans="1:62" ht="18" customHeight="1">
      <c r="A4" s="7" t="s">
        <v>45</v>
      </c>
      <c r="B4" s="8"/>
      <c r="H4" s="9"/>
      <c r="I4" s="9"/>
      <c r="J4" s="9"/>
      <c r="K4" s="9" t="s">
        <v>22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23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23"/>
      <c r="AJ4" s="21"/>
      <c r="AK4" s="9"/>
      <c r="AL4" s="9"/>
      <c r="AM4" s="9"/>
      <c r="AN4" s="9"/>
      <c r="AO4" s="9"/>
      <c r="AP4" s="9"/>
      <c r="AQ4" s="9"/>
      <c r="AR4" s="21"/>
      <c r="AS4" s="23"/>
      <c r="AT4" s="23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10">
        <f t="shared" si="0"/>
        <v>0</v>
      </c>
      <c r="BJ4" s="11"/>
    </row>
    <row r="5" spans="1:62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 t="s">
        <v>23</v>
      </c>
      <c r="AE5" s="9"/>
      <c r="AF5" s="9"/>
      <c r="AG5" s="9"/>
      <c r="AH5" s="9"/>
      <c r="AI5" s="23"/>
      <c r="AJ5" s="21"/>
      <c r="AK5" s="9"/>
      <c r="AL5" s="9"/>
      <c r="AM5" s="9"/>
      <c r="AN5" s="9"/>
      <c r="AO5" s="9"/>
      <c r="AP5" s="9"/>
      <c r="AQ5" s="9"/>
      <c r="AR5" s="21"/>
      <c r="AS5" s="23"/>
      <c r="AT5" s="23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10">
        <f t="shared" si="0"/>
        <v>1</v>
      </c>
      <c r="BJ5" s="11"/>
    </row>
    <row r="6" spans="1:62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23"/>
      <c r="AJ6" s="21"/>
      <c r="AK6" s="9"/>
      <c r="AL6" s="9"/>
      <c r="AM6" s="9"/>
      <c r="AN6" s="9"/>
      <c r="AO6" s="9"/>
      <c r="AP6" s="9"/>
      <c r="AQ6" s="9"/>
      <c r="AR6" s="21"/>
      <c r="AS6" s="23"/>
      <c r="AT6" s="23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10">
        <f t="shared" si="0"/>
        <v>0</v>
      </c>
      <c r="BJ6" s="11"/>
    </row>
    <row r="7" spans="1:62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 t="s">
        <v>23</v>
      </c>
      <c r="AD7" s="9"/>
      <c r="AE7" s="9"/>
      <c r="AF7" s="9"/>
      <c r="AG7" s="9"/>
      <c r="AH7" s="9"/>
      <c r="AI7" s="23"/>
      <c r="AJ7" s="21"/>
      <c r="AK7" s="9"/>
      <c r="AL7" s="9"/>
      <c r="AM7" s="9"/>
      <c r="AN7" s="9"/>
      <c r="AO7" s="9"/>
      <c r="AP7" s="9"/>
      <c r="AQ7" s="9"/>
      <c r="AR7" s="21"/>
      <c r="AS7" s="23"/>
      <c r="AT7" s="23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10">
        <f t="shared" si="0"/>
        <v>1</v>
      </c>
      <c r="BJ7" s="11"/>
    </row>
    <row r="8" spans="1:62" ht="18" customHeight="1">
      <c r="A8" s="7" t="s">
        <v>7</v>
      </c>
      <c r="B8" s="8"/>
      <c r="H8" s="9"/>
      <c r="I8" s="9"/>
      <c r="J8" s="9"/>
      <c r="K8" s="9" t="s">
        <v>22</v>
      </c>
      <c r="L8" s="9"/>
      <c r="M8" s="9"/>
      <c r="N8" s="9"/>
      <c r="O8" s="9"/>
      <c r="P8" s="9"/>
      <c r="Q8" s="9" t="s">
        <v>27</v>
      </c>
      <c r="R8" s="9"/>
      <c r="S8" s="9"/>
      <c r="T8" s="9" t="s">
        <v>23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 t="s">
        <v>23</v>
      </c>
      <c r="AG8" s="9"/>
      <c r="AH8" s="9"/>
      <c r="AI8" s="23" t="s">
        <v>23</v>
      </c>
      <c r="AJ8" s="21" t="s">
        <v>23</v>
      </c>
      <c r="AK8" s="9" t="s">
        <v>23</v>
      </c>
      <c r="AL8" s="9" t="s">
        <v>23</v>
      </c>
      <c r="AM8" s="9" t="s">
        <v>23</v>
      </c>
      <c r="AN8" s="9" t="s">
        <v>23</v>
      </c>
      <c r="AO8" s="9" t="s">
        <v>23</v>
      </c>
      <c r="AP8" s="9" t="s">
        <v>23</v>
      </c>
      <c r="AQ8" s="9" t="s">
        <v>23</v>
      </c>
      <c r="AR8" s="21" t="s">
        <v>23</v>
      </c>
      <c r="AS8" s="23" t="s">
        <v>23</v>
      </c>
      <c r="AT8" s="23" t="s">
        <v>23</v>
      </c>
      <c r="AU8" s="9" t="s">
        <v>23</v>
      </c>
      <c r="AV8" s="9" t="s">
        <v>23</v>
      </c>
      <c r="AW8" s="9" t="s">
        <v>23</v>
      </c>
      <c r="AX8" s="9" t="s">
        <v>23</v>
      </c>
      <c r="AY8" s="9" t="s">
        <v>23</v>
      </c>
      <c r="AZ8" s="9" t="s">
        <v>23</v>
      </c>
      <c r="BA8" s="9" t="s">
        <v>23</v>
      </c>
      <c r="BB8" s="9" t="s">
        <v>23</v>
      </c>
      <c r="BC8" s="9"/>
      <c r="BD8" s="9"/>
      <c r="BE8" s="9"/>
      <c r="BF8" s="9"/>
      <c r="BG8" s="9"/>
      <c r="BH8" s="9"/>
      <c r="BI8" s="10">
        <f t="shared" si="0"/>
        <v>21</v>
      </c>
      <c r="BJ8" s="11"/>
    </row>
    <row r="9" spans="1:62" ht="18" customHeight="1">
      <c r="A9" s="7" t="s">
        <v>68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23"/>
      <c r="AJ9" s="21"/>
      <c r="AK9" s="9"/>
      <c r="AL9" s="9"/>
      <c r="AM9" s="9"/>
      <c r="AN9" s="9"/>
      <c r="AO9" s="9"/>
      <c r="AP9" s="9"/>
      <c r="AQ9" s="9"/>
      <c r="AR9" s="21"/>
      <c r="AS9" s="23"/>
      <c r="AT9" s="23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10">
        <f t="shared" si="0"/>
        <v>0</v>
      </c>
      <c r="BJ9" s="11"/>
    </row>
    <row r="10" spans="1:62" ht="18" customHeight="1">
      <c r="A10" s="7" t="s">
        <v>65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 t="s">
        <v>22</v>
      </c>
      <c r="U10" s="9"/>
      <c r="V10" s="9"/>
      <c r="W10" s="9"/>
      <c r="X10" s="9"/>
      <c r="Y10" s="9"/>
      <c r="Z10" s="9"/>
      <c r="AA10" s="9"/>
      <c r="AB10" s="9" t="s">
        <v>23</v>
      </c>
      <c r="AC10" s="9"/>
      <c r="AD10" s="9"/>
      <c r="AE10" s="9" t="s">
        <v>23</v>
      </c>
      <c r="AF10" s="9"/>
      <c r="AG10" s="9" t="s">
        <v>23</v>
      </c>
      <c r="AH10" s="9" t="s">
        <v>23</v>
      </c>
      <c r="AI10" s="23"/>
      <c r="AJ10" s="21"/>
      <c r="AK10" s="9"/>
      <c r="AL10" s="9"/>
      <c r="AM10" s="9"/>
      <c r="AN10" s="9"/>
      <c r="AO10" s="9"/>
      <c r="AP10" s="9"/>
      <c r="AQ10" s="9"/>
      <c r="AR10" s="21"/>
      <c r="AS10" s="23"/>
      <c r="AT10" s="23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10">
        <f t="shared" si="0"/>
        <v>4</v>
      </c>
      <c r="BJ10" s="11"/>
    </row>
    <row r="11" spans="1:60" ht="18" customHeight="1">
      <c r="A11" s="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23"/>
      <c r="AJ11" s="21"/>
      <c r="AK11" s="9"/>
      <c r="AL11" s="9"/>
      <c r="AM11" s="9"/>
      <c r="AN11" s="9"/>
      <c r="AO11" s="9"/>
      <c r="AP11" s="9"/>
      <c r="AQ11" s="9"/>
      <c r="AR11" s="21"/>
      <c r="AS11" s="23"/>
      <c r="AT11" s="23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18" customHeight="1">
      <c r="A12" s="7"/>
      <c r="D12" s="9" t="s">
        <v>22</v>
      </c>
      <c r="E12" s="7" t="s">
        <v>29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8" customHeight="1">
      <c r="A13" s="7"/>
      <c r="D13" s="9" t="s">
        <v>23</v>
      </c>
      <c r="E13" s="7" t="s">
        <v>30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ht="18" customHeight="1">
      <c r="A14" s="7"/>
      <c r="D14" s="9" t="s">
        <v>27</v>
      </c>
      <c r="E14" s="7" t="s">
        <v>31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8" customHeight="1">
      <c r="A21" s="7"/>
      <c r="B21" s="9">
        <v>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18" customHeight="1">
      <c r="A22" s="7"/>
      <c r="B22" s="9" t="s">
        <v>32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ht="18" customHeight="1">
      <c r="A23" s="7"/>
      <c r="B23" s="9" t="s">
        <v>32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ht="18" customHeight="1">
      <c r="A24" s="7"/>
      <c r="B24" s="9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ht="15">
      <c r="A25" s="7"/>
      <c r="B25" s="9">
        <v>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ht="15">
      <c r="A26" s="7"/>
      <c r="B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ht="15">
      <c r="A27" s="7"/>
      <c r="B27" s="9">
        <v>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ht="15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15">
      <c r="A29" s="7"/>
      <c r="B29" s="9" t="s">
        <v>32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ht="15">
      <c r="A30" s="7"/>
      <c r="B30" s="9">
        <v>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ht="15">
      <c r="A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5">
      <c r="A32" s="7"/>
      <c r="C32" s="9">
        <f>SUM(B21:B30)*5</f>
        <v>80</v>
      </c>
      <c r="D32" s="9" t="s">
        <v>33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ht="15">
      <c r="A33" s="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ht="15">
      <c r="A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ht="1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ht="1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ht="1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ht="1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ht="1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15">
      <c r="A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1:60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</row>
    <row r="46" spans="1:60" ht="15">
      <c r="A46" s="7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1:60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</row>
    <row r="48" spans="1:60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</row>
    <row r="49" spans="1:60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spans="1:60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1:60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</row>
    <row r="52" spans="1:60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</row>
    <row r="53" spans="1:60" ht="15">
      <c r="A53" s="7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</row>
    <row r="54" spans="1:60" ht="15" customHeight="1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60" ht="1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60" ht="15">
      <c r="A56" s="7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60" ht="1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60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1:60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</row>
    <row r="60" spans="1:60" ht="1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1:60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60" ht="1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60" ht="1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60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:60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:60" ht="1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:60" ht="1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:60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:60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</row>
    <row r="70" spans="1:60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</row>
    <row r="71" spans="1:60" ht="15">
      <c r="A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</row>
    <row r="72" spans="1:60" ht="1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</row>
    <row r="73" spans="1:60" ht="1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</row>
    <row r="74" spans="1:60" ht="1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1:60" ht="1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1:60" ht="1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1:60" ht="1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</row>
    <row r="78" spans="1:60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</row>
    <row r="79" spans="1:60" ht="15">
      <c r="A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</row>
    <row r="80" spans="1:60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</row>
    <row r="81" spans="1:60" ht="1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1:60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1:60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1:60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1:6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0" ht="15">
      <c r="A86" s="7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1:61" ht="15">
      <c r="A87" s="13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/>
    </row>
    <row r="88" ht="15">
      <c r="A88" s="7"/>
    </row>
  </sheetData>
  <sheetProtection/>
  <conditionalFormatting sqref="BI2:BI10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8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9" width="4.7109375" style="0" customWidth="1"/>
    <col min="60" max="60" width="0.9921875" style="0" customWidth="1"/>
    <col min="61" max="61" width="4.57421875" style="4" customWidth="1"/>
    <col min="62" max="62" width="9.140625" style="12" customWidth="1"/>
  </cols>
  <sheetData>
    <row r="1" spans="1:62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6</v>
      </c>
      <c r="AG1" s="14">
        <v>7</v>
      </c>
      <c r="AH1" s="14">
        <v>8</v>
      </c>
      <c r="AI1" s="14">
        <v>9</v>
      </c>
      <c r="AJ1" s="20">
        <v>10</v>
      </c>
      <c r="AK1" s="14">
        <v>11</v>
      </c>
      <c r="AL1" s="14">
        <v>12</v>
      </c>
      <c r="AM1" s="14">
        <v>13</v>
      </c>
      <c r="AN1" s="14">
        <v>14</v>
      </c>
      <c r="AO1" s="14">
        <v>5</v>
      </c>
      <c r="AP1" s="14">
        <v>16</v>
      </c>
      <c r="AQ1" s="14">
        <v>17</v>
      </c>
      <c r="AR1" s="14">
        <v>18</v>
      </c>
      <c r="AS1" s="20">
        <v>15</v>
      </c>
      <c r="AT1" s="22">
        <v>19</v>
      </c>
      <c r="AU1" s="22">
        <v>21</v>
      </c>
      <c r="AV1" s="14">
        <v>20</v>
      </c>
      <c r="AW1" s="14">
        <v>22</v>
      </c>
      <c r="AX1" s="14">
        <v>23</v>
      </c>
      <c r="AY1" s="14">
        <v>24</v>
      </c>
      <c r="AZ1" s="14">
        <v>25</v>
      </c>
      <c r="BA1" s="14">
        <v>26</v>
      </c>
      <c r="BB1" s="14">
        <v>27</v>
      </c>
      <c r="BC1" s="14"/>
      <c r="BD1" s="14"/>
      <c r="BE1" s="14"/>
      <c r="BF1" s="14"/>
      <c r="BG1" s="14"/>
      <c r="BH1" s="14"/>
      <c r="BI1" s="14" t="s">
        <v>23</v>
      </c>
      <c r="BJ1" s="15" t="s">
        <v>24</v>
      </c>
    </row>
    <row r="2" spans="1:62" ht="18" customHeight="1">
      <c r="A2" s="7" t="s">
        <v>1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1"/>
      <c r="AK2" s="9"/>
      <c r="AL2" s="9"/>
      <c r="AM2" s="9"/>
      <c r="AN2" s="9"/>
      <c r="AO2" s="9"/>
      <c r="AP2" s="9"/>
      <c r="AQ2" s="9"/>
      <c r="AR2" s="9"/>
      <c r="AS2" s="21"/>
      <c r="AT2" s="23"/>
      <c r="AU2" s="23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10">
        <f aca="true" t="shared" si="0" ref="BI2:BI10">COUNTIF(AB2:BH2,"X")+COUNTIF(AB2:BH2,"Q")+COUNTIF(AB2:BH2,"XCG")+COUNTIF(AB2:BH2,"XCE")</f>
        <v>0</v>
      </c>
      <c r="BJ2" s="11"/>
    </row>
    <row r="3" spans="1:62" ht="18" customHeight="1">
      <c r="A3" s="7" t="s">
        <v>17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 t="s">
        <v>23</v>
      </c>
      <c r="AF3" s="9"/>
      <c r="AG3" s="9"/>
      <c r="AH3" s="9"/>
      <c r="AI3" s="9" t="s">
        <v>23</v>
      </c>
      <c r="AJ3" s="21" t="s">
        <v>23</v>
      </c>
      <c r="AK3" s="9"/>
      <c r="AL3" s="9" t="s">
        <v>23</v>
      </c>
      <c r="AM3" s="9" t="s">
        <v>23</v>
      </c>
      <c r="AN3" s="9"/>
      <c r="AO3" s="9"/>
      <c r="AP3" s="9"/>
      <c r="AQ3" s="9"/>
      <c r="AR3" s="9"/>
      <c r="AS3" s="21"/>
      <c r="AT3" s="23"/>
      <c r="AU3" s="23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10">
        <f t="shared" si="0"/>
        <v>5</v>
      </c>
      <c r="BJ3" s="11"/>
    </row>
    <row r="4" spans="1:62" ht="18" customHeight="1">
      <c r="A4" s="7" t="s">
        <v>45</v>
      </c>
      <c r="B4" s="8"/>
      <c r="H4" s="9"/>
      <c r="I4" s="9"/>
      <c r="J4" s="9"/>
      <c r="K4" s="9" t="s">
        <v>22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23</v>
      </c>
      <c r="Y4" s="9"/>
      <c r="Z4" s="9"/>
      <c r="AA4" s="9"/>
      <c r="AB4" s="9"/>
      <c r="AC4" s="9"/>
      <c r="AD4" s="9" t="s">
        <v>23</v>
      </c>
      <c r="AE4" s="9" t="s">
        <v>23</v>
      </c>
      <c r="AF4" s="9" t="s">
        <v>23</v>
      </c>
      <c r="AG4" s="9" t="s">
        <v>23</v>
      </c>
      <c r="AH4" s="9" t="s">
        <v>23</v>
      </c>
      <c r="AI4" s="9"/>
      <c r="AJ4" s="21"/>
      <c r="AK4" s="9" t="s">
        <v>23</v>
      </c>
      <c r="AL4" s="9"/>
      <c r="AM4" s="9"/>
      <c r="AN4" s="9" t="s">
        <v>23</v>
      </c>
      <c r="AO4" s="9" t="s">
        <v>23</v>
      </c>
      <c r="AP4" s="9" t="s">
        <v>23</v>
      </c>
      <c r="AQ4" s="9" t="s">
        <v>23</v>
      </c>
      <c r="AR4" s="9" t="s">
        <v>23</v>
      </c>
      <c r="AS4" s="21" t="s">
        <v>23</v>
      </c>
      <c r="AT4" s="23" t="s">
        <v>23</v>
      </c>
      <c r="AU4" s="23" t="s">
        <v>23</v>
      </c>
      <c r="AV4" s="9" t="s">
        <v>23</v>
      </c>
      <c r="AW4" s="9" t="s">
        <v>23</v>
      </c>
      <c r="AX4" s="9" t="s">
        <v>23</v>
      </c>
      <c r="AY4" s="9" t="s">
        <v>23</v>
      </c>
      <c r="AZ4" s="9" t="s">
        <v>23</v>
      </c>
      <c r="BA4" s="9" t="s">
        <v>23</v>
      </c>
      <c r="BB4" s="9" t="s">
        <v>23</v>
      </c>
      <c r="BC4" s="9"/>
      <c r="BD4" s="9"/>
      <c r="BE4" s="9"/>
      <c r="BF4" s="9"/>
      <c r="BG4" s="9"/>
      <c r="BH4" s="9"/>
      <c r="BI4" s="10">
        <f t="shared" si="0"/>
        <v>21</v>
      </c>
      <c r="BJ4" s="11"/>
    </row>
    <row r="5" spans="1:62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21"/>
      <c r="AK5" s="9"/>
      <c r="AL5" s="9"/>
      <c r="AM5" s="9"/>
      <c r="AN5" s="9"/>
      <c r="AO5" s="9"/>
      <c r="AP5" s="9"/>
      <c r="AQ5" s="9"/>
      <c r="AR5" s="9"/>
      <c r="AS5" s="21"/>
      <c r="AT5" s="23"/>
      <c r="AU5" s="23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10">
        <f t="shared" si="0"/>
        <v>0</v>
      </c>
      <c r="BJ5" s="11"/>
    </row>
    <row r="6" spans="1:62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21"/>
      <c r="AK6" s="9"/>
      <c r="AL6" s="9"/>
      <c r="AM6" s="9"/>
      <c r="AN6" s="9"/>
      <c r="AO6" s="9"/>
      <c r="AP6" s="9"/>
      <c r="AQ6" s="9"/>
      <c r="AR6" s="9"/>
      <c r="AS6" s="21"/>
      <c r="AT6" s="23"/>
      <c r="AU6" s="23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10">
        <f t="shared" si="0"/>
        <v>0</v>
      </c>
      <c r="BJ6" s="11"/>
    </row>
    <row r="7" spans="1:62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 t="s">
        <v>23</v>
      </c>
      <c r="AC7" s="9" t="s">
        <v>23</v>
      </c>
      <c r="AD7" s="9"/>
      <c r="AE7" s="9"/>
      <c r="AF7" s="9"/>
      <c r="AG7" s="9"/>
      <c r="AH7" s="9"/>
      <c r="AI7" s="9"/>
      <c r="AJ7" s="21"/>
      <c r="AK7" s="9"/>
      <c r="AL7" s="9"/>
      <c r="AM7" s="9"/>
      <c r="AN7" s="9"/>
      <c r="AO7" s="9"/>
      <c r="AP7" s="9"/>
      <c r="AQ7" s="9"/>
      <c r="AR7" s="9"/>
      <c r="AS7" s="21"/>
      <c r="AT7" s="23"/>
      <c r="AU7" s="23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10">
        <f t="shared" si="0"/>
        <v>2</v>
      </c>
      <c r="BJ7" s="11"/>
    </row>
    <row r="8" spans="1:62" ht="18" customHeight="1">
      <c r="A8" s="7" t="s">
        <v>69</v>
      </c>
      <c r="B8" s="8"/>
      <c r="H8" s="9"/>
      <c r="I8" s="9"/>
      <c r="J8" s="9"/>
      <c r="K8" s="9" t="s">
        <v>22</v>
      </c>
      <c r="L8" s="9"/>
      <c r="M8" s="9"/>
      <c r="N8" s="9"/>
      <c r="O8" s="9"/>
      <c r="P8" s="9"/>
      <c r="Q8" s="9" t="s">
        <v>27</v>
      </c>
      <c r="R8" s="9"/>
      <c r="S8" s="9"/>
      <c r="T8" s="9" t="s">
        <v>23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21"/>
      <c r="AK8" s="9"/>
      <c r="AL8" s="9"/>
      <c r="AM8" s="9"/>
      <c r="AN8" s="9"/>
      <c r="AO8" s="9"/>
      <c r="AP8" s="9"/>
      <c r="AQ8" s="9"/>
      <c r="AR8" s="9"/>
      <c r="AS8" s="21"/>
      <c r="AT8" s="23"/>
      <c r="AU8" s="23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0">
        <f t="shared" si="0"/>
        <v>0</v>
      </c>
      <c r="BJ8" s="11"/>
    </row>
    <row r="9" spans="1:62" ht="18" customHeight="1">
      <c r="A9" s="7" t="s">
        <v>68</v>
      </c>
      <c r="B9" s="8"/>
      <c r="H9" s="9"/>
      <c r="I9" s="9"/>
      <c r="J9" s="9"/>
      <c r="K9" s="9" t="s">
        <v>22</v>
      </c>
      <c r="L9" s="9"/>
      <c r="M9" s="9"/>
      <c r="N9" s="9"/>
      <c r="O9" s="9"/>
      <c r="P9" s="9"/>
      <c r="Q9" s="9" t="s">
        <v>27</v>
      </c>
      <c r="R9" s="9"/>
      <c r="S9" s="9"/>
      <c r="T9" s="9" t="s">
        <v>23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21"/>
      <c r="AK9" s="9"/>
      <c r="AL9" s="9"/>
      <c r="AM9" s="9"/>
      <c r="AN9" s="9"/>
      <c r="AO9" s="9"/>
      <c r="AP9" s="9"/>
      <c r="AQ9" s="9"/>
      <c r="AR9" s="9"/>
      <c r="AS9" s="21"/>
      <c r="AT9" s="23"/>
      <c r="AU9" s="23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10">
        <f t="shared" si="0"/>
        <v>0</v>
      </c>
      <c r="BJ9" s="11"/>
    </row>
    <row r="10" spans="1:62" ht="18" customHeight="1">
      <c r="A10" s="7" t="s">
        <v>65</v>
      </c>
      <c r="B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 t="s">
        <v>22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21"/>
      <c r="AK10" s="9"/>
      <c r="AL10" s="9"/>
      <c r="AM10" s="9"/>
      <c r="AN10" s="9"/>
      <c r="AO10" s="9"/>
      <c r="AP10" s="9"/>
      <c r="AQ10" s="9"/>
      <c r="AR10" s="9"/>
      <c r="AS10" s="21"/>
      <c r="AT10" s="23"/>
      <c r="AU10" s="23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10">
        <f t="shared" si="0"/>
        <v>0</v>
      </c>
      <c r="BJ10" s="11"/>
    </row>
    <row r="11" spans="1:60" ht="18" customHeight="1">
      <c r="A11" s="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21"/>
      <c r="AK11" s="9"/>
      <c r="AL11" s="9"/>
      <c r="AM11" s="9"/>
      <c r="AN11" s="9"/>
      <c r="AO11" s="9"/>
      <c r="AP11" s="9"/>
      <c r="AQ11" s="9"/>
      <c r="AR11" s="9"/>
      <c r="AS11" s="21"/>
      <c r="AT11" s="23"/>
      <c r="AU11" s="23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18" customHeight="1">
      <c r="A12" s="7"/>
      <c r="D12" s="9" t="s">
        <v>22</v>
      </c>
      <c r="E12" s="7" t="s">
        <v>29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1:60" ht="18" customHeight="1">
      <c r="A13" s="7"/>
      <c r="D13" s="9" t="s">
        <v>23</v>
      </c>
      <c r="E13" s="7" t="s">
        <v>30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ht="18" customHeight="1">
      <c r="A14" s="7"/>
      <c r="D14" s="9" t="s">
        <v>27</v>
      </c>
      <c r="E14" s="7" t="s">
        <v>31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1:60" ht="18" customHeight="1">
      <c r="A21" s="7"/>
      <c r="B21" s="9">
        <v>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18" customHeight="1">
      <c r="A22" s="7"/>
      <c r="B22" s="9" t="s">
        <v>32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ht="18" customHeight="1">
      <c r="A23" s="7"/>
      <c r="B23" s="9" t="s">
        <v>32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ht="18" customHeight="1">
      <c r="A24" s="7"/>
      <c r="B24" s="9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ht="15">
      <c r="A25" s="7"/>
      <c r="B25" s="9">
        <v>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ht="15">
      <c r="A26" s="7"/>
      <c r="B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ht="15">
      <c r="A27" s="7"/>
      <c r="B27" s="9">
        <v>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ht="15">
      <c r="A28" s="7"/>
      <c r="B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15">
      <c r="A29" s="7"/>
      <c r="B29" s="9" t="s">
        <v>32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ht="15">
      <c r="A30" s="7"/>
      <c r="B30" s="9">
        <v>4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1:60" ht="15">
      <c r="A31" s="7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5">
      <c r="A32" s="7"/>
      <c r="C32" s="9">
        <f>SUM(B21:B30)*5</f>
        <v>80</v>
      </c>
      <c r="D32" s="9" t="s">
        <v>33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ht="15">
      <c r="A33" s="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ht="15">
      <c r="A34" s="7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1:60" ht="15">
      <c r="A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ht="15">
      <c r="A36" s="7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ht="15">
      <c r="A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ht="15">
      <c r="A38" s="7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ht="1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15">
      <c r="A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1:60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1:60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</row>
    <row r="46" spans="1:60" ht="15">
      <c r="A46" s="7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1:60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</row>
    <row r="48" spans="1:60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</row>
    <row r="49" spans="1:60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spans="1:60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1:60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</row>
    <row r="52" spans="1:60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</row>
    <row r="53" spans="1:60" ht="15">
      <c r="A53" s="7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</row>
    <row r="54" spans="1:60" ht="15" customHeight="1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</row>
    <row r="55" spans="1:60" ht="15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</row>
    <row r="56" spans="1:60" ht="15">
      <c r="A56" s="7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</row>
    <row r="57" spans="1:60" ht="1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</row>
    <row r="58" spans="1:60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1:60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</row>
    <row r="60" spans="1:60" ht="1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1:60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60" ht="15">
      <c r="A62" s="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60" ht="1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60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:60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:60" ht="15">
      <c r="A66" s="7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:60" ht="1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</row>
    <row r="68" spans="1:60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</row>
    <row r="69" spans="1:60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</row>
    <row r="70" spans="1:60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</row>
    <row r="71" spans="1:60" ht="15">
      <c r="A71" s="7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</row>
    <row r="72" spans="1:60" ht="15">
      <c r="A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</row>
    <row r="73" spans="1:60" ht="15">
      <c r="A73" s="7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</row>
    <row r="74" spans="1:60" ht="15">
      <c r="A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</row>
    <row r="75" spans="1:60" ht="15">
      <c r="A75" s="7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</row>
    <row r="76" spans="1:60" ht="15">
      <c r="A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</row>
    <row r="77" spans="1:60" ht="1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</row>
    <row r="78" spans="1:60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</row>
    <row r="79" spans="1:60" ht="15">
      <c r="A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</row>
    <row r="80" spans="1:60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</row>
    <row r="81" spans="1:60" ht="1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1:60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1:60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1:60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1:60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0" ht="15">
      <c r="A86" s="7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1:61" ht="15">
      <c r="A87" s="13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/>
    </row>
    <row r="88" ht="15">
      <c r="A88" s="7"/>
    </row>
  </sheetData>
  <sheetProtection/>
  <conditionalFormatting sqref="BI2:BI10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87"/>
  <sheetViews>
    <sheetView zoomScale="80" zoomScaleNormal="80" zoomScalePageLayoutView="0" workbookViewId="0" topLeftCell="A1">
      <selection activeCell="BC1" sqref="BC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60" width="4.7109375" style="0" customWidth="1"/>
    <col min="61" max="61" width="0.9921875" style="0" customWidth="1"/>
    <col min="62" max="62" width="4.57421875" style="4" customWidth="1"/>
    <col min="63" max="63" width="9.140625" style="12" customWidth="1"/>
  </cols>
  <sheetData>
    <row r="1" spans="1:63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20">
        <v>7</v>
      </c>
      <c r="AI1" s="14">
        <v>8</v>
      </c>
      <c r="AJ1" s="14">
        <v>9</v>
      </c>
      <c r="AK1" s="14">
        <v>10</v>
      </c>
      <c r="AL1" s="14">
        <v>11</v>
      </c>
      <c r="AM1" s="14">
        <v>12</v>
      </c>
      <c r="AN1" s="14">
        <v>13</v>
      </c>
      <c r="AO1" s="20">
        <v>14</v>
      </c>
      <c r="AP1" s="14">
        <v>15</v>
      </c>
      <c r="AQ1" s="14">
        <v>16</v>
      </c>
      <c r="AR1" s="14">
        <v>17</v>
      </c>
      <c r="AS1" s="14">
        <v>18</v>
      </c>
      <c r="AT1" s="14">
        <v>19</v>
      </c>
      <c r="AU1" s="20">
        <v>21</v>
      </c>
      <c r="AV1" s="14">
        <v>22</v>
      </c>
      <c r="AW1" s="14">
        <v>23</v>
      </c>
      <c r="AX1" s="14">
        <v>24</v>
      </c>
      <c r="AY1" s="14">
        <v>25</v>
      </c>
      <c r="AZ1" s="14">
        <v>26</v>
      </c>
      <c r="BA1" s="14">
        <v>27</v>
      </c>
      <c r="BB1" s="14">
        <v>20</v>
      </c>
      <c r="BC1" s="20">
        <v>28</v>
      </c>
      <c r="BD1" s="14"/>
      <c r="BE1" s="14"/>
      <c r="BF1" s="14"/>
      <c r="BG1" s="14"/>
      <c r="BH1" s="14"/>
      <c r="BI1" s="14"/>
      <c r="BJ1" s="14" t="s">
        <v>23</v>
      </c>
      <c r="BK1" s="15" t="s">
        <v>24</v>
      </c>
    </row>
    <row r="2" spans="1:63" ht="18" customHeight="1">
      <c r="A2" s="7" t="s">
        <v>1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21"/>
      <c r="AI2" s="9"/>
      <c r="AJ2" s="9"/>
      <c r="AK2" s="9"/>
      <c r="AL2" s="9"/>
      <c r="AM2" s="9"/>
      <c r="AN2" s="9"/>
      <c r="AO2" s="21"/>
      <c r="AP2" s="9"/>
      <c r="AQ2" s="9"/>
      <c r="AR2" s="9"/>
      <c r="AS2" s="9"/>
      <c r="AT2" s="9"/>
      <c r="AU2" s="21"/>
      <c r="AV2" s="9"/>
      <c r="AW2" s="9"/>
      <c r="AX2" s="9"/>
      <c r="AY2" s="9"/>
      <c r="AZ2" s="9"/>
      <c r="BA2" s="9"/>
      <c r="BB2" s="9"/>
      <c r="BC2" s="21"/>
      <c r="BD2" s="9"/>
      <c r="BE2" s="9"/>
      <c r="BF2" s="9"/>
      <c r="BG2" s="9"/>
      <c r="BH2" s="9"/>
      <c r="BI2" s="9"/>
      <c r="BJ2" s="10">
        <f aca="true" t="shared" si="0" ref="BJ2:BJ9">COUNTIF(AB2:BI2,"X")+COUNTIF(AB2:BI2,"Q")+COUNTIF(AB2:BI2,"XCG")+COUNTIF(AB2:BI2,"XCE")</f>
        <v>0</v>
      </c>
      <c r="BK2" s="11"/>
    </row>
    <row r="3" spans="1:63" ht="18" customHeight="1">
      <c r="A3" s="7" t="s">
        <v>17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 t="s">
        <v>23</v>
      </c>
      <c r="AE3" s="9" t="s">
        <v>23</v>
      </c>
      <c r="AF3" s="9" t="s">
        <v>23</v>
      </c>
      <c r="AG3" s="9" t="s">
        <v>23</v>
      </c>
      <c r="AH3" s="21" t="s">
        <v>23</v>
      </c>
      <c r="AI3" s="9" t="s">
        <v>23</v>
      </c>
      <c r="AJ3" s="9" t="s">
        <v>23</v>
      </c>
      <c r="AK3" s="9" t="s">
        <v>23</v>
      </c>
      <c r="AL3" s="9" t="s">
        <v>23</v>
      </c>
      <c r="AM3" s="9" t="s">
        <v>23</v>
      </c>
      <c r="AN3" s="9" t="s">
        <v>23</v>
      </c>
      <c r="AO3" s="21" t="s">
        <v>23</v>
      </c>
      <c r="AP3" s="9" t="s">
        <v>23</v>
      </c>
      <c r="AQ3" s="9" t="s">
        <v>23</v>
      </c>
      <c r="AR3" s="9" t="s">
        <v>23</v>
      </c>
      <c r="AS3" s="9" t="s">
        <v>23</v>
      </c>
      <c r="AT3" s="9" t="s">
        <v>23</v>
      </c>
      <c r="AU3" s="21"/>
      <c r="AV3" s="9"/>
      <c r="AW3" s="9"/>
      <c r="AX3" s="9"/>
      <c r="AY3" s="9"/>
      <c r="AZ3" s="9"/>
      <c r="BA3" s="9"/>
      <c r="BB3" s="9"/>
      <c r="BC3" s="21"/>
      <c r="BD3" s="9"/>
      <c r="BE3" s="9"/>
      <c r="BF3" s="9"/>
      <c r="BG3" s="9"/>
      <c r="BH3" s="9"/>
      <c r="BI3" s="9"/>
      <c r="BJ3" s="10">
        <f t="shared" si="0"/>
        <v>17</v>
      </c>
      <c r="BK3" s="11"/>
    </row>
    <row r="4" spans="1:63" ht="18" customHeight="1">
      <c r="A4" s="7" t="s">
        <v>45</v>
      </c>
      <c r="B4" s="8"/>
      <c r="H4" s="9"/>
      <c r="I4" s="9"/>
      <c r="J4" s="9"/>
      <c r="K4" s="9" t="s">
        <v>22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23</v>
      </c>
      <c r="Y4" s="9"/>
      <c r="Z4" s="9"/>
      <c r="AA4" s="9"/>
      <c r="AB4" s="9"/>
      <c r="AC4" s="9"/>
      <c r="AD4" s="9"/>
      <c r="AE4" s="9"/>
      <c r="AF4" s="9"/>
      <c r="AG4" s="9"/>
      <c r="AH4" s="21"/>
      <c r="AI4" s="9"/>
      <c r="AJ4" s="9"/>
      <c r="AK4" s="9"/>
      <c r="AL4" s="9"/>
      <c r="AM4" s="9"/>
      <c r="AN4" s="9"/>
      <c r="AO4" s="21"/>
      <c r="AP4" s="9"/>
      <c r="AQ4" s="9"/>
      <c r="AR4" s="9"/>
      <c r="AS4" s="9"/>
      <c r="AT4" s="9"/>
      <c r="AU4" s="21" t="s">
        <v>23</v>
      </c>
      <c r="AV4" s="9"/>
      <c r="AW4" s="9"/>
      <c r="AX4" s="9"/>
      <c r="AY4" s="9"/>
      <c r="AZ4" s="9"/>
      <c r="BA4" s="9"/>
      <c r="BB4" s="9"/>
      <c r="BC4" s="21"/>
      <c r="BD4" s="9"/>
      <c r="BE4" s="9"/>
      <c r="BF4" s="9"/>
      <c r="BG4" s="9"/>
      <c r="BH4" s="9"/>
      <c r="BI4" s="9"/>
      <c r="BJ4" s="10">
        <f t="shared" si="0"/>
        <v>1</v>
      </c>
      <c r="BK4" s="11"/>
    </row>
    <row r="5" spans="1:63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21"/>
      <c r="AI5" s="9"/>
      <c r="AJ5" s="9"/>
      <c r="AK5" s="9"/>
      <c r="AL5" s="9"/>
      <c r="AM5" s="9"/>
      <c r="AN5" s="9"/>
      <c r="AO5" s="21"/>
      <c r="AP5" s="9"/>
      <c r="AQ5" s="9"/>
      <c r="AR5" s="9"/>
      <c r="AS5" s="9"/>
      <c r="AT5" s="9"/>
      <c r="AU5" s="21"/>
      <c r="AV5" s="9"/>
      <c r="AW5" s="9"/>
      <c r="AX5" s="9"/>
      <c r="AY5" s="9"/>
      <c r="AZ5" s="9"/>
      <c r="BA5" s="9"/>
      <c r="BB5" s="9"/>
      <c r="BC5" s="21"/>
      <c r="BD5" s="9"/>
      <c r="BE5" s="9"/>
      <c r="BF5" s="9"/>
      <c r="BG5" s="9"/>
      <c r="BH5" s="9"/>
      <c r="BI5" s="9"/>
      <c r="BJ5" s="10">
        <f t="shared" si="0"/>
        <v>0</v>
      </c>
      <c r="BK5" s="11"/>
    </row>
    <row r="6" spans="1:63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21"/>
      <c r="AI6" s="9"/>
      <c r="AJ6" s="9"/>
      <c r="AK6" s="9"/>
      <c r="AL6" s="9"/>
      <c r="AM6" s="9"/>
      <c r="AN6" s="9"/>
      <c r="AO6" s="21"/>
      <c r="AP6" s="9"/>
      <c r="AQ6" s="9"/>
      <c r="AR6" s="9"/>
      <c r="AS6" s="9"/>
      <c r="AT6" s="9"/>
      <c r="AU6" s="21"/>
      <c r="AV6" s="9"/>
      <c r="AW6" s="9"/>
      <c r="AX6" s="9"/>
      <c r="AY6" s="9"/>
      <c r="AZ6" s="9"/>
      <c r="BA6" s="9"/>
      <c r="BB6" s="9"/>
      <c r="BC6" s="21"/>
      <c r="BD6" s="9"/>
      <c r="BE6" s="9"/>
      <c r="BF6" s="9"/>
      <c r="BG6" s="9"/>
      <c r="BH6" s="9"/>
      <c r="BI6" s="9"/>
      <c r="BJ6" s="10">
        <f t="shared" si="0"/>
        <v>0</v>
      </c>
      <c r="BK6" s="11"/>
    </row>
    <row r="7" spans="1:63" ht="18" customHeight="1">
      <c r="A7" s="7" t="s">
        <v>5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 t="s">
        <v>23</v>
      </c>
      <c r="AD7" s="9"/>
      <c r="AE7" s="9"/>
      <c r="AF7" s="9"/>
      <c r="AG7" s="9"/>
      <c r="AH7" s="21"/>
      <c r="AI7" s="9"/>
      <c r="AJ7" s="9"/>
      <c r="AK7" s="9"/>
      <c r="AL7" s="9"/>
      <c r="AM7" s="9"/>
      <c r="AN7" s="9"/>
      <c r="AO7" s="21"/>
      <c r="AP7" s="9"/>
      <c r="AQ7" s="9"/>
      <c r="AR7" s="9"/>
      <c r="AS7" s="9"/>
      <c r="AT7" s="9"/>
      <c r="AU7" s="21"/>
      <c r="AV7" s="9"/>
      <c r="AW7" s="9"/>
      <c r="AX7" s="9"/>
      <c r="AY7" s="9"/>
      <c r="AZ7" s="9"/>
      <c r="BA7" s="9"/>
      <c r="BB7" s="9"/>
      <c r="BC7" s="21"/>
      <c r="BD7" s="9"/>
      <c r="BE7" s="9"/>
      <c r="BF7" s="9"/>
      <c r="BG7" s="9"/>
      <c r="BH7" s="9"/>
      <c r="BI7" s="9"/>
      <c r="BJ7" s="10">
        <f t="shared" si="0"/>
        <v>1</v>
      </c>
      <c r="BK7" s="11"/>
    </row>
    <row r="8" spans="1:63" ht="18" customHeight="1">
      <c r="A8" s="7" t="s">
        <v>9</v>
      </c>
      <c r="B8" s="8"/>
      <c r="H8" s="9"/>
      <c r="I8" s="9"/>
      <c r="J8" s="9"/>
      <c r="K8" s="9" t="s">
        <v>22</v>
      </c>
      <c r="L8" s="9"/>
      <c r="M8" s="9"/>
      <c r="N8" s="9"/>
      <c r="O8" s="9"/>
      <c r="P8" s="9"/>
      <c r="Q8" s="9" t="s">
        <v>27</v>
      </c>
      <c r="R8" s="9"/>
      <c r="S8" s="9"/>
      <c r="T8" s="9" t="s">
        <v>23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21"/>
      <c r="AI8" s="9"/>
      <c r="AJ8" s="9"/>
      <c r="AK8" s="9"/>
      <c r="AL8" s="9"/>
      <c r="AM8" s="9"/>
      <c r="AN8" s="9"/>
      <c r="AO8" s="21"/>
      <c r="AP8" s="9"/>
      <c r="AQ8" s="9"/>
      <c r="AR8" s="9"/>
      <c r="AS8" s="9"/>
      <c r="AT8" s="9"/>
      <c r="AU8" s="21"/>
      <c r="AV8" s="9"/>
      <c r="AW8" s="9"/>
      <c r="AX8" s="9"/>
      <c r="AY8" s="9"/>
      <c r="AZ8" s="9"/>
      <c r="BA8" s="9"/>
      <c r="BB8" s="9"/>
      <c r="BC8" s="21"/>
      <c r="BD8" s="9"/>
      <c r="BE8" s="9"/>
      <c r="BF8" s="9"/>
      <c r="BG8" s="9"/>
      <c r="BH8" s="9"/>
      <c r="BI8" s="9"/>
      <c r="BJ8" s="10">
        <f t="shared" si="0"/>
        <v>0</v>
      </c>
      <c r="BK8" s="11"/>
    </row>
    <row r="9" spans="1:63" ht="18" customHeight="1">
      <c r="A9" s="7" t="s">
        <v>65</v>
      </c>
      <c r="B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 t="s">
        <v>22</v>
      </c>
      <c r="U9" s="9"/>
      <c r="V9" s="9"/>
      <c r="W9" s="9"/>
      <c r="X9" s="9"/>
      <c r="Y9" s="9"/>
      <c r="Z9" s="9"/>
      <c r="AA9" s="9"/>
      <c r="AB9" s="9" t="s">
        <v>23</v>
      </c>
      <c r="AC9" s="9"/>
      <c r="AD9" s="9"/>
      <c r="AE9" s="9"/>
      <c r="AF9" s="9"/>
      <c r="AG9" s="9"/>
      <c r="AH9" s="21"/>
      <c r="AI9" s="9"/>
      <c r="AJ9" s="9"/>
      <c r="AK9" s="9"/>
      <c r="AL9" s="9"/>
      <c r="AM9" s="9"/>
      <c r="AN9" s="9"/>
      <c r="AO9" s="21"/>
      <c r="AP9" s="9"/>
      <c r="AQ9" s="9"/>
      <c r="AR9" s="9"/>
      <c r="AS9" s="9"/>
      <c r="AT9" s="9"/>
      <c r="AU9" s="21"/>
      <c r="AV9" s="9" t="s">
        <v>23</v>
      </c>
      <c r="AW9" s="9" t="s">
        <v>23</v>
      </c>
      <c r="AX9" s="9" t="s">
        <v>23</v>
      </c>
      <c r="AY9" s="9" t="s">
        <v>23</v>
      </c>
      <c r="AZ9" s="9" t="s">
        <v>23</v>
      </c>
      <c r="BA9" s="9" t="s">
        <v>23</v>
      </c>
      <c r="BB9" s="9" t="s">
        <v>23</v>
      </c>
      <c r="BC9" s="21" t="s">
        <v>23</v>
      </c>
      <c r="BD9" s="9"/>
      <c r="BE9" s="9"/>
      <c r="BF9" s="9"/>
      <c r="BG9" s="9"/>
      <c r="BH9" s="9"/>
      <c r="BI9" s="9"/>
      <c r="BJ9" s="10">
        <f t="shared" si="0"/>
        <v>9</v>
      </c>
      <c r="BK9" s="11"/>
    </row>
    <row r="10" spans="1:61" ht="18" customHeight="1">
      <c r="A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21"/>
      <c r="AI10" s="9"/>
      <c r="AJ10" s="9"/>
      <c r="AK10" s="9"/>
      <c r="AL10" s="9"/>
      <c r="AM10" s="9"/>
      <c r="AN10" s="9"/>
      <c r="AO10" s="21"/>
      <c r="AP10" s="9"/>
      <c r="AQ10" s="9"/>
      <c r="AR10" s="9"/>
      <c r="AS10" s="9"/>
      <c r="AT10" s="9"/>
      <c r="AU10" s="21"/>
      <c r="AV10" s="9"/>
      <c r="AW10" s="9"/>
      <c r="AX10" s="9"/>
      <c r="AY10" s="9"/>
      <c r="AZ10" s="9"/>
      <c r="BA10" s="9"/>
      <c r="BB10" s="9"/>
      <c r="BC10" s="21"/>
      <c r="BD10" s="9"/>
      <c r="BE10" s="9"/>
      <c r="BF10" s="9"/>
      <c r="BG10" s="9"/>
      <c r="BH10" s="9"/>
      <c r="BI10" s="9"/>
    </row>
    <row r="11" spans="1:61" ht="18" customHeight="1">
      <c r="A11" s="7"/>
      <c r="D11" s="9" t="s">
        <v>22</v>
      </c>
      <c r="E11" s="7" t="s">
        <v>29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ht="18" customHeight="1">
      <c r="A12" s="7"/>
      <c r="D12" s="9" t="s">
        <v>23</v>
      </c>
      <c r="E12" s="7" t="s">
        <v>30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ht="18" customHeight="1">
      <c r="A13" s="7"/>
      <c r="D13" s="9" t="s">
        <v>27</v>
      </c>
      <c r="E13" s="7" t="s">
        <v>31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ht="18" customHeight="1">
      <c r="A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ht="18" customHeight="1">
      <c r="A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8" customHeight="1">
      <c r="A20" s="7"/>
      <c r="B20" s="9">
        <v>2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8" customHeight="1">
      <c r="A21" s="7"/>
      <c r="B21" s="9" t="s">
        <v>32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8" customHeight="1">
      <c r="A22" s="7"/>
      <c r="B22" s="9" t="s">
        <v>32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18" customHeight="1">
      <c r="A23" s="7"/>
      <c r="B23" s="9">
        <v>1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5">
      <c r="A24" s="7"/>
      <c r="B24" s="9">
        <v>5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5">
      <c r="A25" s="7"/>
      <c r="B25" s="9">
        <v>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ht="15">
      <c r="A26" s="7"/>
      <c r="B26" s="9">
        <v>2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ht="15">
      <c r="A27" s="7"/>
      <c r="B27" s="9">
        <v>1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ht="15">
      <c r="A28" s="7"/>
      <c r="B28" s="9" t="s">
        <v>32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ht="15">
      <c r="A29" s="7"/>
      <c r="B29" s="9">
        <v>4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ht="15">
      <c r="A30" s="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ht="15">
      <c r="A31" s="7"/>
      <c r="C31" s="9">
        <f>SUM(B20:B29)*5</f>
        <v>80</v>
      </c>
      <c r="D31" s="9" t="s">
        <v>33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ht="15">
      <c r="A32" s="7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ht="15">
      <c r="A33" s="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ht="1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ht="1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</row>
    <row r="37" spans="1:61" ht="1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15">
      <c r="A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5">
      <c r="A40" s="7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15">
      <c r="A41" s="7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ht="15">
      <c r="A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ht="15">
      <c r="A47" s="7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61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</row>
    <row r="49" spans="1:61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1:61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1:61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1:61" ht="15">
      <c r="A52" s="7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  <row r="53" spans="1:61" ht="15" customHeight="1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</row>
    <row r="54" spans="1:61" ht="15">
      <c r="A54" s="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</row>
    <row r="55" spans="1:61" ht="15">
      <c r="A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</row>
    <row r="56" spans="1:61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</row>
    <row r="57" spans="1:61" ht="15">
      <c r="A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</row>
    <row r="58" spans="1:61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</row>
    <row r="59" spans="1:61" ht="15">
      <c r="A59" s="7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</row>
    <row r="60" spans="1:61" ht="15">
      <c r="A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</row>
    <row r="61" spans="1:61" ht="15">
      <c r="A61" s="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</row>
    <row r="62" spans="1:61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ht="15">
      <c r="A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</row>
    <row r="65" spans="1:61" ht="15">
      <c r="A65" s="7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</row>
    <row r="66" spans="1:61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</row>
    <row r="67" spans="1:61" ht="15">
      <c r="A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</row>
    <row r="68" spans="1:61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</row>
    <row r="69" spans="1:61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</row>
    <row r="70" spans="1:61" ht="15">
      <c r="A70" s="7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</row>
    <row r="71" spans="1:61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</row>
    <row r="72" spans="1:61" ht="1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</row>
    <row r="73" spans="1:61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</row>
    <row r="74" spans="1:61" ht="1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</row>
    <row r="75" spans="1:61" ht="1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</row>
    <row r="76" spans="1:61" ht="1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</row>
    <row r="77" spans="1:61" ht="15">
      <c r="A77" s="7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</row>
    <row r="78" spans="1:61" ht="15">
      <c r="A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</row>
    <row r="79" spans="1:61" ht="15">
      <c r="A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</row>
    <row r="80" spans="1:61" ht="15">
      <c r="A80" s="7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</row>
    <row r="81" spans="1:61" ht="15">
      <c r="A81" s="7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</row>
    <row r="82" spans="1:61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</row>
    <row r="83" spans="1:61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</row>
    <row r="84" spans="1:6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</row>
    <row r="85" spans="1:61" ht="15">
      <c r="A85" s="7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</row>
    <row r="86" spans="1:62" ht="15">
      <c r="A86" s="13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/>
    </row>
    <row r="87" ht="15">
      <c r="A87" s="7"/>
    </row>
  </sheetData>
  <sheetProtection/>
  <conditionalFormatting sqref="BJ2:BJ9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1</v>
      </c>
      <c r="AC1" s="14">
        <v>2</v>
      </c>
      <c r="AD1" s="14">
        <v>3</v>
      </c>
      <c r="AE1" s="14">
        <v>4</v>
      </c>
      <c r="AF1" s="14">
        <v>5</v>
      </c>
      <c r="AG1" s="14">
        <v>6</v>
      </c>
      <c r="AH1" s="14">
        <v>7</v>
      </c>
      <c r="AI1" s="14">
        <v>8</v>
      </c>
      <c r="AJ1" s="14">
        <v>10</v>
      </c>
      <c r="AK1" s="14">
        <v>11</v>
      </c>
      <c r="AL1" s="14">
        <v>12</v>
      </c>
      <c r="AM1" s="14">
        <v>13</v>
      </c>
      <c r="AN1" s="14">
        <v>14</v>
      </c>
      <c r="AO1" s="14">
        <v>15</v>
      </c>
      <c r="AP1" s="14">
        <v>16</v>
      </c>
      <c r="AQ1" s="14">
        <v>17</v>
      </c>
      <c r="AR1" s="14">
        <v>18</v>
      </c>
      <c r="AS1" s="14">
        <v>9</v>
      </c>
      <c r="AT1" s="14">
        <v>19</v>
      </c>
      <c r="AU1" s="14">
        <v>20</v>
      </c>
      <c r="AV1" s="14">
        <v>23</v>
      </c>
      <c r="AW1" s="14">
        <v>21</v>
      </c>
      <c r="AX1" s="14">
        <v>24</v>
      </c>
      <c r="AY1" s="14">
        <v>25</v>
      </c>
      <c r="AZ1" s="14">
        <v>22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1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17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45</v>
      </c>
      <c r="B4" s="8"/>
      <c r="H4" s="9"/>
      <c r="I4" s="9"/>
      <c r="J4" s="9"/>
      <c r="K4" s="9" t="s">
        <v>22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23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0</v>
      </c>
      <c r="BE4" s="11"/>
    </row>
    <row r="5" spans="1:57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0</v>
      </c>
      <c r="BE5" s="11"/>
    </row>
    <row r="6" spans="1:57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63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 t="s">
        <v>23</v>
      </c>
      <c r="AJ7" s="9" t="s">
        <v>23</v>
      </c>
      <c r="AK7" s="9" t="s">
        <v>23</v>
      </c>
      <c r="AL7" s="9"/>
      <c r="AM7" s="9" t="s">
        <v>23</v>
      </c>
      <c r="AN7" s="9" t="s">
        <v>23</v>
      </c>
      <c r="AO7" s="9" t="s">
        <v>23</v>
      </c>
      <c r="AP7" s="9" t="s">
        <v>23</v>
      </c>
      <c r="AQ7" s="9" t="s">
        <v>23</v>
      </c>
      <c r="AR7" s="9" t="s">
        <v>23</v>
      </c>
      <c r="AS7" s="9" t="s">
        <v>23</v>
      </c>
      <c r="AT7" s="9"/>
      <c r="AU7" s="9"/>
      <c r="AV7" s="9"/>
      <c r="AW7" s="9" t="s">
        <v>23</v>
      </c>
      <c r="AX7" s="9" t="s">
        <v>23</v>
      </c>
      <c r="AY7" s="9" t="s">
        <v>23</v>
      </c>
      <c r="AZ7" s="9" t="s">
        <v>23</v>
      </c>
      <c r="BA7" s="9" t="s">
        <v>23</v>
      </c>
      <c r="BB7" s="9" t="s">
        <v>23</v>
      </c>
      <c r="BC7" s="9"/>
      <c r="BD7" s="10">
        <f t="shared" si="0"/>
        <v>16</v>
      </c>
      <c r="BE7" s="11"/>
    </row>
    <row r="8" spans="1:57" ht="18" customHeight="1">
      <c r="A8" s="7" t="s">
        <v>62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 t="s">
        <v>23</v>
      </c>
      <c r="AD8" s="9"/>
      <c r="AE8" s="9" t="s">
        <v>23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2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>
        <f t="shared" si="0"/>
        <v>0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0</v>
      </c>
      <c r="BE10" s="11"/>
    </row>
    <row r="11" spans="1:57" ht="18" customHeight="1">
      <c r="A11" s="7" t="s">
        <v>65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 t="s">
        <v>22</v>
      </c>
      <c r="U11" s="9"/>
      <c r="V11" s="9"/>
      <c r="W11" s="9"/>
      <c r="X11" s="9"/>
      <c r="Y11" s="9"/>
      <c r="Z11" s="9"/>
      <c r="AA11" s="9"/>
      <c r="AB11" s="9" t="s">
        <v>23</v>
      </c>
      <c r="AC11" s="9"/>
      <c r="AD11" s="9" t="s">
        <v>23</v>
      </c>
      <c r="AE11" s="9"/>
      <c r="AF11" s="9" t="s">
        <v>23</v>
      </c>
      <c r="AG11" s="9" t="s">
        <v>23</v>
      </c>
      <c r="AH11" s="9" t="s">
        <v>23</v>
      </c>
      <c r="AI11" s="9"/>
      <c r="AJ11" s="9"/>
      <c r="AK11" s="9"/>
      <c r="AL11" s="9" t="s">
        <v>23</v>
      </c>
      <c r="AM11" s="9"/>
      <c r="AN11" s="9"/>
      <c r="AO11" s="9"/>
      <c r="AP11" s="9"/>
      <c r="AQ11" s="9"/>
      <c r="AR11" s="9"/>
      <c r="AS11" s="9"/>
      <c r="AT11" s="9" t="s">
        <v>23</v>
      </c>
      <c r="AU11" s="9" t="s">
        <v>23</v>
      </c>
      <c r="AV11" s="9" t="s">
        <v>23</v>
      </c>
      <c r="AW11" s="9"/>
      <c r="AX11" s="9"/>
      <c r="AY11" s="9"/>
      <c r="AZ11" s="9"/>
      <c r="BA11" s="9"/>
      <c r="BB11" s="9"/>
      <c r="BC11" s="9"/>
      <c r="BD11" s="10">
        <f t="shared" si="0"/>
        <v>9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5">
      <c r="A89" s="7"/>
    </row>
  </sheetData>
  <sheetProtection/>
  <conditionalFormatting sqref="BD2:BD11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8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6.57421875" style="9" bestFit="1" customWidth="1"/>
    <col min="2" max="2" width="3.7109375" style="9" hidden="1" customWidth="1"/>
    <col min="3" max="6" width="4.7109375" style="9" hidden="1" customWidth="1"/>
    <col min="7" max="27" width="4.7109375" style="0" hidden="1" customWidth="1"/>
    <col min="28" max="54" width="4.7109375" style="0" customWidth="1"/>
    <col min="55" max="55" width="0.9921875" style="0" customWidth="1"/>
    <col min="56" max="56" width="4.57421875" style="4" customWidth="1"/>
    <col min="57" max="57" width="9.140625" style="12" customWidth="1"/>
  </cols>
  <sheetData>
    <row r="1" spans="1:57" s="16" customFormat="1" ht="15" customHeight="1">
      <c r="A1" s="14" t="s">
        <v>21</v>
      </c>
      <c r="B1" s="14">
        <v>1</v>
      </c>
      <c r="C1" s="14">
        <v>2</v>
      </c>
      <c r="D1" s="14">
        <v>3</v>
      </c>
      <c r="E1" s="14">
        <v>4</v>
      </c>
      <c r="F1" s="14">
        <v>5</v>
      </c>
      <c r="G1" s="14">
        <v>6</v>
      </c>
      <c r="H1" s="14">
        <v>7</v>
      </c>
      <c r="I1" s="14">
        <v>8</v>
      </c>
      <c r="J1" s="14">
        <v>9</v>
      </c>
      <c r="K1" s="14">
        <v>10</v>
      </c>
      <c r="L1" s="14">
        <v>11</v>
      </c>
      <c r="M1" s="14">
        <v>12</v>
      </c>
      <c r="N1" s="14">
        <v>13</v>
      </c>
      <c r="O1" s="14">
        <v>14</v>
      </c>
      <c r="P1" s="14">
        <v>15</v>
      </c>
      <c r="Q1" s="14">
        <v>16</v>
      </c>
      <c r="R1" s="14">
        <v>17</v>
      </c>
      <c r="S1" s="14">
        <v>18</v>
      </c>
      <c r="T1" s="14">
        <v>19</v>
      </c>
      <c r="U1" s="14">
        <v>20</v>
      </c>
      <c r="V1" s="14">
        <v>21</v>
      </c>
      <c r="W1" s="14">
        <v>22</v>
      </c>
      <c r="X1" s="14">
        <v>23</v>
      </c>
      <c r="Y1" s="14">
        <v>24</v>
      </c>
      <c r="Z1" s="14">
        <v>25</v>
      </c>
      <c r="AA1" s="14">
        <v>2</v>
      </c>
      <c r="AB1" s="14">
        <v>2</v>
      </c>
      <c r="AC1" s="14">
        <v>3</v>
      </c>
      <c r="AD1" s="14">
        <v>4</v>
      </c>
      <c r="AE1" s="14">
        <v>5</v>
      </c>
      <c r="AF1" s="14">
        <v>6</v>
      </c>
      <c r="AG1" s="14">
        <v>7</v>
      </c>
      <c r="AH1" s="14">
        <v>8</v>
      </c>
      <c r="AI1" s="14">
        <v>9</v>
      </c>
      <c r="AJ1" s="14">
        <v>10</v>
      </c>
      <c r="AK1" s="14">
        <v>11</v>
      </c>
      <c r="AL1" s="14">
        <v>12</v>
      </c>
      <c r="AM1" s="14">
        <v>13</v>
      </c>
      <c r="AN1" s="14">
        <v>14</v>
      </c>
      <c r="AO1" s="14">
        <v>1</v>
      </c>
      <c r="AP1" s="14">
        <v>15</v>
      </c>
      <c r="AQ1" s="14">
        <v>18</v>
      </c>
      <c r="AR1" s="14">
        <v>17</v>
      </c>
      <c r="AS1" s="14">
        <v>19</v>
      </c>
      <c r="AT1" s="14">
        <v>16</v>
      </c>
      <c r="AU1" s="14">
        <v>20</v>
      </c>
      <c r="AV1" s="14">
        <v>21</v>
      </c>
      <c r="AW1" s="14">
        <v>22</v>
      </c>
      <c r="AX1" s="14">
        <v>23</v>
      </c>
      <c r="AY1" s="14">
        <v>24</v>
      </c>
      <c r="AZ1" s="14">
        <v>25</v>
      </c>
      <c r="BA1" s="14">
        <v>26</v>
      </c>
      <c r="BB1" s="14">
        <v>27</v>
      </c>
      <c r="BC1" s="14"/>
      <c r="BD1" s="14" t="s">
        <v>23</v>
      </c>
      <c r="BE1" s="15" t="s">
        <v>24</v>
      </c>
    </row>
    <row r="2" spans="1:57" ht="18" customHeight="1">
      <c r="A2" s="7" t="s">
        <v>1</v>
      </c>
      <c r="B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10">
        <f aca="true" t="shared" si="0" ref="BD2:BD11">COUNTIF(AB2:BC2,"X")+COUNTIF(AB2:BC2,"Q")+COUNTIF(AB2:BC2,"XCG")+COUNTIF(AB2:BC2,"XCE")</f>
        <v>0</v>
      </c>
      <c r="BE2" s="11"/>
    </row>
    <row r="3" spans="1:57" ht="18" customHeight="1">
      <c r="A3" s="7" t="s">
        <v>17</v>
      </c>
      <c r="B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10">
        <f t="shared" si="0"/>
        <v>0</v>
      </c>
      <c r="BE3" s="11"/>
    </row>
    <row r="4" spans="1:57" ht="18" customHeight="1">
      <c r="A4" s="7" t="s">
        <v>45</v>
      </c>
      <c r="B4" s="8"/>
      <c r="H4" s="9"/>
      <c r="I4" s="9"/>
      <c r="J4" s="9"/>
      <c r="K4" s="9" t="s">
        <v>22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 t="s">
        <v>23</v>
      </c>
      <c r="Y4" s="9"/>
      <c r="Z4" s="9"/>
      <c r="AA4" s="9"/>
      <c r="AB4" s="9"/>
      <c r="AC4" s="9"/>
      <c r="AD4" s="9"/>
      <c r="AE4" s="9" t="s">
        <v>23</v>
      </c>
      <c r="AF4" s="9" t="s">
        <v>23</v>
      </c>
      <c r="AG4" s="9" t="s">
        <v>23</v>
      </c>
      <c r="AH4" s="9" t="s">
        <v>23</v>
      </c>
      <c r="AI4" s="9"/>
      <c r="AJ4" s="9"/>
      <c r="AK4" s="9"/>
      <c r="AL4" s="9"/>
      <c r="AM4" s="9"/>
      <c r="AN4" s="9" t="s">
        <v>23</v>
      </c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10">
        <f t="shared" si="0"/>
        <v>5</v>
      </c>
      <c r="BE4" s="11"/>
    </row>
    <row r="5" spans="1:57" ht="18" customHeight="1">
      <c r="A5" s="7" t="s">
        <v>2</v>
      </c>
      <c r="B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 t="s">
        <v>23</v>
      </c>
      <c r="AD5" s="9" t="s">
        <v>23</v>
      </c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0">
        <f t="shared" si="0"/>
        <v>2</v>
      </c>
      <c r="BE5" s="11"/>
    </row>
    <row r="6" spans="1:57" ht="18" customHeight="1">
      <c r="A6" s="7" t="s">
        <v>26</v>
      </c>
      <c r="B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10">
        <f t="shared" si="0"/>
        <v>0</v>
      </c>
      <c r="BE6" s="11"/>
    </row>
    <row r="7" spans="1:57" ht="18" customHeight="1">
      <c r="A7" s="7" t="s">
        <v>63</v>
      </c>
      <c r="B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 t="s">
        <v>23</v>
      </c>
      <c r="AK7" s="9"/>
      <c r="AL7" s="9"/>
      <c r="AM7" s="9"/>
      <c r="AN7" s="9"/>
      <c r="AO7" s="9" t="s">
        <v>23</v>
      </c>
      <c r="AP7" s="9" t="s">
        <v>23</v>
      </c>
      <c r="AQ7" s="9" t="s">
        <v>23</v>
      </c>
      <c r="AR7" s="9" t="s">
        <v>23</v>
      </c>
      <c r="AS7" s="9"/>
      <c r="AT7" s="9"/>
      <c r="AU7" s="9" t="s">
        <v>23</v>
      </c>
      <c r="AV7" s="9" t="s">
        <v>23</v>
      </c>
      <c r="AW7" s="9"/>
      <c r="AX7" s="9"/>
      <c r="AY7" s="9"/>
      <c r="AZ7" s="9"/>
      <c r="BA7" s="9"/>
      <c r="BB7" s="9"/>
      <c r="BC7" s="9"/>
      <c r="BD7" s="10">
        <f t="shared" si="0"/>
        <v>7</v>
      </c>
      <c r="BE7" s="11"/>
    </row>
    <row r="8" spans="1:57" ht="18" customHeight="1">
      <c r="A8" s="7" t="s">
        <v>62</v>
      </c>
      <c r="B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>
        <f t="shared" si="0"/>
        <v>0</v>
      </c>
      <c r="BE8" s="11"/>
    </row>
    <row r="9" spans="1:57" ht="18" customHeight="1">
      <c r="A9" s="7" t="s">
        <v>8</v>
      </c>
      <c r="B9" s="8"/>
      <c r="G9" s="9"/>
      <c r="H9" s="9"/>
      <c r="I9" s="9"/>
      <c r="J9" s="9"/>
      <c r="K9" s="9"/>
      <c r="L9" s="9"/>
      <c r="M9" s="9"/>
      <c r="N9" s="9"/>
      <c r="O9" s="9"/>
      <c r="P9" s="9" t="s">
        <v>27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 t="s">
        <v>23</v>
      </c>
      <c r="AC9" s="9"/>
      <c r="AD9" s="9"/>
      <c r="AE9" s="9"/>
      <c r="AF9" s="9"/>
      <c r="AG9" s="9"/>
      <c r="AH9" s="9"/>
      <c r="AI9" s="9" t="s">
        <v>23</v>
      </c>
      <c r="AJ9" s="9"/>
      <c r="AK9" s="9"/>
      <c r="AL9" s="9" t="s">
        <v>23</v>
      </c>
      <c r="AM9" s="9" t="s">
        <v>23</v>
      </c>
      <c r="AN9" s="9"/>
      <c r="AO9" s="9"/>
      <c r="AP9" s="9"/>
      <c r="AQ9" s="9"/>
      <c r="AR9" s="9"/>
      <c r="AS9" s="9" t="s">
        <v>23</v>
      </c>
      <c r="AT9" s="9" t="s">
        <v>23</v>
      </c>
      <c r="AU9" s="9"/>
      <c r="AV9" s="9"/>
      <c r="AW9" s="9" t="s">
        <v>23</v>
      </c>
      <c r="AX9" s="9" t="s">
        <v>23</v>
      </c>
      <c r="AY9" s="9" t="s">
        <v>23</v>
      </c>
      <c r="AZ9" s="9" t="s">
        <v>23</v>
      </c>
      <c r="BA9" s="9" t="s">
        <v>23</v>
      </c>
      <c r="BB9" s="9" t="s">
        <v>23</v>
      </c>
      <c r="BC9" s="9"/>
      <c r="BD9" s="10">
        <f t="shared" si="0"/>
        <v>12</v>
      </c>
      <c r="BE9" s="11"/>
    </row>
    <row r="10" spans="1:57" ht="18" customHeight="1">
      <c r="A10" s="7" t="s">
        <v>9</v>
      </c>
      <c r="B10" s="8"/>
      <c r="H10" s="9"/>
      <c r="I10" s="9"/>
      <c r="J10" s="9"/>
      <c r="K10" s="9" t="s">
        <v>22</v>
      </c>
      <c r="L10" s="9"/>
      <c r="M10" s="9"/>
      <c r="N10" s="9"/>
      <c r="O10" s="9"/>
      <c r="P10" s="9"/>
      <c r="Q10" s="9" t="s">
        <v>27</v>
      </c>
      <c r="R10" s="9"/>
      <c r="S10" s="9"/>
      <c r="T10" s="9" t="s">
        <v>23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 t="s">
        <v>23</v>
      </c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10">
        <f t="shared" si="0"/>
        <v>1</v>
      </c>
      <c r="BE10" s="11"/>
    </row>
    <row r="11" spans="1:57" ht="18" customHeight="1">
      <c r="A11" s="7" t="s">
        <v>65</v>
      </c>
      <c r="B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 t="s">
        <v>22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10">
        <f t="shared" si="0"/>
        <v>0</v>
      </c>
      <c r="BE11" s="11"/>
    </row>
    <row r="12" spans="1:55" ht="18" customHeight="1">
      <c r="A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" ht="18" customHeight="1">
      <c r="A13" s="7"/>
      <c r="D13" s="9" t="s">
        <v>22</v>
      </c>
      <c r="E13" s="7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" ht="18" customHeight="1">
      <c r="A14" s="7"/>
      <c r="D14" s="9" t="s">
        <v>23</v>
      </c>
      <c r="E14" s="7" t="s">
        <v>30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" ht="18" customHeight="1">
      <c r="A15" s="7"/>
      <c r="D15" s="9" t="s">
        <v>27</v>
      </c>
      <c r="E15" s="7" t="s">
        <v>31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ht="18" customHeight="1">
      <c r="A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ht="18" customHeight="1">
      <c r="A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ht="18" customHeight="1">
      <c r="A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ht="18" customHeight="1">
      <c r="A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ht="18" customHeight="1">
      <c r="A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ht="18" customHeight="1">
      <c r="A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ht="18" customHeight="1">
      <c r="A22" s="7"/>
      <c r="B22" s="9">
        <v>2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18" customHeight="1">
      <c r="A23" s="7"/>
      <c r="B23" s="9" t="s">
        <v>32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ht="18" customHeight="1">
      <c r="A24" s="7"/>
      <c r="B24" s="9" t="s">
        <v>32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ht="18" customHeight="1">
      <c r="A25" s="7"/>
      <c r="B25" s="9">
        <v>1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ht="15">
      <c r="A26" s="7"/>
      <c r="B26" s="9">
        <v>5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>
      <c r="A27" s="7"/>
      <c r="B27" s="9">
        <v>1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ht="15">
      <c r="A28" s="7"/>
      <c r="B28" s="9">
        <v>2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ht="15">
      <c r="A29" s="7"/>
      <c r="B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ht="15">
      <c r="A30" s="7"/>
      <c r="B30" s="9" t="s">
        <v>32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>
      <c r="A31" s="7"/>
      <c r="B31" s="9">
        <v>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>
      <c r="A32" s="7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ht="15">
      <c r="A33" s="7"/>
      <c r="C33" s="9">
        <f>SUM(B22:B31)*5</f>
        <v>80</v>
      </c>
      <c r="D33" s="9" t="s">
        <v>33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ht="15">
      <c r="A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ht="15">
      <c r="A35" s="7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ht="15">
      <c r="A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5">
      <c r="A37" s="7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>
      <c r="A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>
      <c r="A39" s="7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>
      <c r="A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5">
      <c r="A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5">
      <c r="A42" s="7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5">
      <c r="A43" s="7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ht="15">
      <c r="A44" s="7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5">
      <c r="A45" s="7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>
      <c r="A46" s="7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ht="15">
      <c r="A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ht="15">
      <c r="A48" s="7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15">
      <c r="A49" s="7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>
      <c r="A50" s="7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15">
      <c r="A51" s="7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15">
      <c r="A52" s="7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ht="15">
      <c r="A53" s="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ht="15">
      <c r="A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ht="15" customHeight="1">
      <c r="A55" s="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ht="15">
      <c r="A56" s="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>
      <c r="A57" s="7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>
      <c r="A58" s="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>
      <c r="A59" s="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ht="15">
      <c r="A60" s="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ht="15">
      <c r="A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ht="15">
      <c r="A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ht="15">
      <c r="A63" s="7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ht="15">
      <c r="A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ht="15">
      <c r="A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ht="15">
      <c r="A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ht="15">
      <c r="A67" s="7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ht="15">
      <c r="A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ht="15">
      <c r="A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ht="15">
      <c r="A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ht="15">
      <c r="A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ht="15">
      <c r="A72" s="7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ht="15">
      <c r="A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ht="15">
      <c r="A74" s="7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ht="15">
      <c r="A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ht="15">
      <c r="A76" s="7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ht="15">
      <c r="A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ht="15">
      <c r="A78" s="7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ht="15">
      <c r="A79" s="7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ht="15">
      <c r="A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ht="15">
      <c r="A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ht="15">
      <c r="A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ht="15">
      <c r="A83" s="7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ht="15">
      <c r="A84" s="7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ht="15">
      <c r="A85" s="7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ht="15">
      <c r="A87" s="7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6" ht="15">
      <c r="A88" s="1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/>
    </row>
    <row r="89" ht="15">
      <c r="A89" s="7"/>
    </row>
  </sheetData>
  <sheetProtection/>
  <conditionalFormatting sqref="BD2:BD11">
    <cfRule type="cellIs" priority="1" dxfId="4" operator="greaterThan" stopIfTrue="1">
      <formula>0</formula>
    </cfRule>
  </conditionalFormatting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Fabrizio Frosini</cp:lastModifiedBy>
  <dcterms:created xsi:type="dcterms:W3CDTF">2011-09-29T18:36:42Z</dcterms:created>
  <dcterms:modified xsi:type="dcterms:W3CDTF">2024-04-09T10:58:07Z</dcterms:modified>
  <cp:category/>
  <cp:version/>
  <cp:contentType/>
  <cp:contentStatus/>
</cp:coreProperties>
</file>